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CD - LGBA\Municipalities\03. Allocations\2026-27\"/>
    </mc:Choice>
  </mc:AlternateContent>
  <xr:revisionPtr revIDLastSave="0" documentId="13_ncr:1_{B500CFC6-D580-4120-A2D1-C6AAEF277ED4}" xr6:coauthVersionLast="47" xr6:coauthVersionMax="47" xr10:uidLastSave="{00000000-0000-0000-0000-000000000000}"/>
  <bookViews>
    <workbookView xWindow="33270" yWindow="555" windowWidth="19200" windowHeight="13020" firstSheet="15" activeTab="23" xr2:uid="{00000000-000D-0000-FFFF-FFFF00000000}"/>
  </bookViews>
  <sheets>
    <sheet name="Summary" sheetId="1" r:id="rId1"/>
    <sheet name="DC16" sheetId="2" r:id="rId2"/>
    <sheet name="DC18" sheetId="3" r:id="rId3"/>
    <sheet name="DC19" sheetId="4" r:id="rId4"/>
    <sheet name="DC20" sheetId="5" r:id="rId5"/>
    <sheet name="FS161" sheetId="6" r:id="rId6"/>
    <sheet name="FS162" sheetId="7" r:id="rId7"/>
    <sheet name="FS163" sheetId="8" r:id="rId8"/>
    <sheet name="FS181" sheetId="9" r:id="rId9"/>
    <sheet name="FS182" sheetId="10" r:id="rId10"/>
    <sheet name="FS183" sheetId="11" r:id="rId11"/>
    <sheet name="FS184" sheetId="12" r:id="rId12"/>
    <sheet name="FS185" sheetId="13" r:id="rId13"/>
    <sheet name="FS191" sheetId="14" r:id="rId14"/>
    <sheet name="FS192" sheetId="15" r:id="rId15"/>
    <sheet name="FS193" sheetId="16" r:id="rId16"/>
    <sheet name="FS194" sheetId="17" r:id="rId17"/>
    <sheet name="FS195" sheetId="18" r:id="rId18"/>
    <sheet name="FS196" sheetId="19" r:id="rId19"/>
    <sheet name="FS201" sheetId="20" r:id="rId20"/>
    <sheet name="FS203" sheetId="21" r:id="rId21"/>
    <sheet name="FS204" sheetId="22" r:id="rId22"/>
    <sheet name="FS205" sheetId="23" r:id="rId23"/>
    <sheet name="MAN" sheetId="24" r:id="rId24"/>
  </sheets>
  <definedNames>
    <definedName name="_xlnm.Print_Area" localSheetId="1">'DC16'!$A$1:$H$180</definedName>
    <definedName name="_xlnm.Print_Area" localSheetId="2">'DC18'!$A$1:$H$180</definedName>
    <definedName name="_xlnm.Print_Area" localSheetId="3">'DC19'!$A$1:$H$180</definedName>
    <definedName name="_xlnm.Print_Area" localSheetId="4">'DC20'!$A$1:$H$180</definedName>
    <definedName name="_xlnm.Print_Area" localSheetId="5">'FS161'!$A$1:$H$180</definedName>
    <definedName name="_xlnm.Print_Area" localSheetId="6">'FS162'!$A$1:$H$180</definedName>
    <definedName name="_xlnm.Print_Area" localSheetId="7">'FS163'!$A$1:$H$180</definedName>
    <definedName name="_xlnm.Print_Area" localSheetId="8">'FS181'!$A$1:$H$180</definedName>
    <definedName name="_xlnm.Print_Area" localSheetId="9">'FS182'!$A$1:$H$180</definedName>
    <definedName name="_xlnm.Print_Area" localSheetId="10">'FS183'!$A$1:$H$180</definedName>
    <definedName name="_xlnm.Print_Area" localSheetId="11">'FS184'!$A$1:$H$180</definedName>
    <definedName name="_xlnm.Print_Area" localSheetId="12">'FS185'!$A$1:$H$180</definedName>
    <definedName name="_xlnm.Print_Area" localSheetId="13">'FS191'!$A$1:$H$180</definedName>
    <definedName name="_xlnm.Print_Area" localSheetId="14">'FS192'!$A$1:$H$180</definedName>
    <definedName name="_xlnm.Print_Area" localSheetId="15">'FS193'!$A$1:$H$180</definedName>
    <definedName name="_xlnm.Print_Area" localSheetId="16">'FS194'!$A$1:$H$180</definedName>
    <definedName name="_xlnm.Print_Area" localSheetId="17">'FS195'!$A$1:$H$180</definedName>
    <definedName name="_xlnm.Print_Area" localSheetId="18">'FS196'!$A$1:$H$180</definedName>
    <definedName name="_xlnm.Print_Area" localSheetId="19">'FS201'!$A$1:$H$180</definedName>
    <definedName name="_xlnm.Print_Area" localSheetId="20">'FS203'!$A$1:$H$180</definedName>
    <definedName name="_xlnm.Print_Area" localSheetId="21">'FS204'!$A$1:$H$180</definedName>
    <definedName name="_xlnm.Print_Area" localSheetId="22">'FS205'!$A$1:$H$180</definedName>
    <definedName name="_xlnm.Print_Area" localSheetId="23">MAN!$A$1:$H$180</definedName>
    <definedName name="_xlnm.Print_Area" localSheetId="0">Summary!$A$1:$H$180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2" l="1"/>
  <c r="G114" i="2"/>
  <c r="F114" i="2"/>
  <c r="H108" i="2"/>
  <c r="G108" i="2"/>
  <c r="F108" i="2"/>
  <c r="H102" i="2"/>
  <c r="G102" i="2"/>
  <c r="F102" i="2"/>
  <c r="H96" i="2"/>
  <c r="G96" i="2"/>
  <c r="F96" i="2"/>
  <c r="H90" i="2"/>
  <c r="G90" i="2"/>
  <c r="F90" i="2"/>
  <c r="H84" i="2"/>
  <c r="G84" i="2"/>
  <c r="F84" i="2"/>
  <c r="H78" i="2"/>
  <c r="G78" i="2"/>
  <c r="F78" i="2"/>
  <c r="H72" i="2"/>
  <c r="G72" i="2"/>
  <c r="F72" i="2"/>
  <c r="H66" i="2"/>
  <c r="G66" i="2"/>
  <c r="F66" i="2"/>
  <c r="H60" i="2"/>
  <c r="G60" i="2"/>
  <c r="F60" i="2"/>
  <c r="H54" i="2"/>
  <c r="H46" i="2" s="1"/>
  <c r="H119" i="2" s="1"/>
  <c r="G54" i="2"/>
  <c r="F54" i="2"/>
  <c r="H48" i="2"/>
  <c r="G48" i="2"/>
  <c r="F48" i="2"/>
  <c r="H114" i="3"/>
  <c r="G114" i="3"/>
  <c r="F114" i="3"/>
  <c r="H108" i="3"/>
  <c r="G108" i="3"/>
  <c r="F108" i="3"/>
  <c r="H102" i="3"/>
  <c r="G102" i="3"/>
  <c r="F102" i="3"/>
  <c r="H96" i="3"/>
  <c r="G96" i="3"/>
  <c r="F96" i="3"/>
  <c r="H90" i="3"/>
  <c r="G90" i="3"/>
  <c r="F90" i="3"/>
  <c r="H84" i="3"/>
  <c r="G84" i="3"/>
  <c r="F84" i="3"/>
  <c r="H78" i="3"/>
  <c r="G78" i="3"/>
  <c r="F78" i="3"/>
  <c r="H72" i="3"/>
  <c r="G72" i="3"/>
  <c r="F72" i="3"/>
  <c r="H66" i="3"/>
  <c r="G66" i="3"/>
  <c r="F66" i="3"/>
  <c r="H60" i="3"/>
  <c r="G60" i="3"/>
  <c r="F60" i="3"/>
  <c r="H54" i="3"/>
  <c r="G54" i="3"/>
  <c r="F54" i="3"/>
  <c r="H48" i="3"/>
  <c r="G48" i="3"/>
  <c r="G46" i="3" s="1"/>
  <c r="G119" i="3" s="1"/>
  <c r="F48" i="3"/>
  <c r="H114" i="4"/>
  <c r="G114" i="4"/>
  <c r="F114" i="4"/>
  <c r="H108" i="4"/>
  <c r="G108" i="4"/>
  <c r="F108" i="4"/>
  <c r="H102" i="4"/>
  <c r="G102" i="4"/>
  <c r="F102" i="4"/>
  <c r="H96" i="4"/>
  <c r="G96" i="4"/>
  <c r="F96" i="4"/>
  <c r="H90" i="4"/>
  <c r="G90" i="4"/>
  <c r="F90" i="4"/>
  <c r="H84" i="4"/>
  <c r="G84" i="4"/>
  <c r="F84" i="4"/>
  <c r="H78" i="4"/>
  <c r="G78" i="4"/>
  <c r="F78" i="4"/>
  <c r="H72" i="4"/>
  <c r="G72" i="4"/>
  <c r="F72" i="4"/>
  <c r="H66" i="4"/>
  <c r="G66" i="4"/>
  <c r="F66" i="4"/>
  <c r="H60" i="4"/>
  <c r="G60" i="4"/>
  <c r="F60" i="4"/>
  <c r="H54" i="4"/>
  <c r="G54" i="4"/>
  <c r="F54" i="4"/>
  <c r="H48" i="4"/>
  <c r="G48" i="4"/>
  <c r="F48" i="4"/>
  <c r="H114" i="5"/>
  <c r="G114" i="5"/>
  <c r="F114" i="5"/>
  <c r="H108" i="5"/>
  <c r="G108" i="5"/>
  <c r="F108" i="5"/>
  <c r="H102" i="5"/>
  <c r="G102" i="5"/>
  <c r="F102" i="5"/>
  <c r="H96" i="5"/>
  <c r="G96" i="5"/>
  <c r="F96" i="5"/>
  <c r="H90" i="5"/>
  <c r="G90" i="5"/>
  <c r="F90" i="5"/>
  <c r="H84" i="5"/>
  <c r="G84" i="5"/>
  <c r="F84" i="5"/>
  <c r="H78" i="5"/>
  <c r="G78" i="5"/>
  <c r="F78" i="5"/>
  <c r="H72" i="5"/>
  <c r="G72" i="5"/>
  <c r="F72" i="5"/>
  <c r="H66" i="5"/>
  <c r="G66" i="5"/>
  <c r="F66" i="5"/>
  <c r="H60" i="5"/>
  <c r="G60" i="5"/>
  <c r="F60" i="5"/>
  <c r="H54" i="5"/>
  <c r="G54" i="5"/>
  <c r="F54" i="5"/>
  <c r="H48" i="5"/>
  <c r="G48" i="5"/>
  <c r="F48" i="5"/>
  <c r="H114" i="6"/>
  <c r="G114" i="6"/>
  <c r="F114" i="6"/>
  <c r="H108" i="6"/>
  <c r="G108" i="6"/>
  <c r="F108" i="6"/>
  <c r="H102" i="6"/>
  <c r="G102" i="6"/>
  <c r="F102" i="6"/>
  <c r="H96" i="6"/>
  <c r="G96" i="6"/>
  <c r="F96" i="6"/>
  <c r="H90" i="6"/>
  <c r="G90" i="6"/>
  <c r="F90" i="6"/>
  <c r="H84" i="6"/>
  <c r="G84" i="6"/>
  <c r="F84" i="6"/>
  <c r="H78" i="6"/>
  <c r="G78" i="6"/>
  <c r="F78" i="6"/>
  <c r="H72" i="6"/>
  <c r="H46" i="6" s="1"/>
  <c r="H119" i="6" s="1"/>
  <c r="G72" i="6"/>
  <c r="F72" i="6"/>
  <c r="H66" i="6"/>
  <c r="G66" i="6"/>
  <c r="F66" i="6"/>
  <c r="H60" i="6"/>
  <c r="G60" i="6"/>
  <c r="F60" i="6"/>
  <c r="H54" i="6"/>
  <c r="G54" i="6"/>
  <c r="F54" i="6"/>
  <c r="H48" i="6"/>
  <c r="G48" i="6"/>
  <c r="F48" i="6"/>
  <c r="H114" i="7"/>
  <c r="G114" i="7"/>
  <c r="F114" i="7"/>
  <c r="H108" i="7"/>
  <c r="G108" i="7"/>
  <c r="F108" i="7"/>
  <c r="H102" i="7"/>
  <c r="G102" i="7"/>
  <c r="F102" i="7"/>
  <c r="H96" i="7"/>
  <c r="G96" i="7"/>
  <c r="F96" i="7"/>
  <c r="H90" i="7"/>
  <c r="G90" i="7"/>
  <c r="F90" i="7"/>
  <c r="H84" i="7"/>
  <c r="G84" i="7"/>
  <c r="F84" i="7"/>
  <c r="H78" i="7"/>
  <c r="G78" i="7"/>
  <c r="F78" i="7"/>
  <c r="H72" i="7"/>
  <c r="G72" i="7"/>
  <c r="F72" i="7"/>
  <c r="H66" i="7"/>
  <c r="G66" i="7"/>
  <c r="F66" i="7"/>
  <c r="H60" i="7"/>
  <c r="G60" i="7"/>
  <c r="F60" i="7"/>
  <c r="H54" i="7"/>
  <c r="G54" i="7"/>
  <c r="F54" i="7"/>
  <c r="H48" i="7"/>
  <c r="G48" i="7"/>
  <c r="F48" i="7"/>
  <c r="H114" i="8"/>
  <c r="G114" i="8"/>
  <c r="F114" i="8"/>
  <c r="H108" i="8"/>
  <c r="G108" i="8"/>
  <c r="F108" i="8"/>
  <c r="H102" i="8"/>
  <c r="G102" i="8"/>
  <c r="F102" i="8"/>
  <c r="H96" i="8"/>
  <c r="G96" i="8"/>
  <c r="F96" i="8"/>
  <c r="H90" i="8"/>
  <c r="G90" i="8"/>
  <c r="F90" i="8"/>
  <c r="H84" i="8"/>
  <c r="G84" i="8"/>
  <c r="F84" i="8"/>
  <c r="H78" i="8"/>
  <c r="G78" i="8"/>
  <c r="F78" i="8"/>
  <c r="H72" i="8"/>
  <c r="G72" i="8"/>
  <c r="F72" i="8"/>
  <c r="H66" i="8"/>
  <c r="G66" i="8"/>
  <c r="F66" i="8"/>
  <c r="H60" i="8"/>
  <c r="G60" i="8"/>
  <c r="F60" i="8"/>
  <c r="H54" i="8"/>
  <c r="G54" i="8"/>
  <c r="F54" i="8"/>
  <c r="H48" i="8"/>
  <c r="G48" i="8"/>
  <c r="F48" i="8"/>
  <c r="H114" i="9"/>
  <c r="G114" i="9"/>
  <c r="F114" i="9"/>
  <c r="H108" i="9"/>
  <c r="G108" i="9"/>
  <c r="F108" i="9"/>
  <c r="H102" i="9"/>
  <c r="G102" i="9"/>
  <c r="F102" i="9"/>
  <c r="H96" i="9"/>
  <c r="G96" i="9"/>
  <c r="F96" i="9"/>
  <c r="H90" i="9"/>
  <c r="G90" i="9"/>
  <c r="F90" i="9"/>
  <c r="H84" i="9"/>
  <c r="G84" i="9"/>
  <c r="F84" i="9"/>
  <c r="H78" i="9"/>
  <c r="G78" i="9"/>
  <c r="F78" i="9"/>
  <c r="H72" i="9"/>
  <c r="G72" i="9"/>
  <c r="F72" i="9"/>
  <c r="H66" i="9"/>
  <c r="G66" i="9"/>
  <c r="F66" i="9"/>
  <c r="H60" i="9"/>
  <c r="G60" i="9"/>
  <c r="F60" i="9"/>
  <c r="H54" i="9"/>
  <c r="G54" i="9"/>
  <c r="F54" i="9"/>
  <c r="H48" i="9"/>
  <c r="G48" i="9"/>
  <c r="F48" i="9"/>
  <c r="F46" i="9" s="1"/>
  <c r="F119" i="9" s="1"/>
  <c r="H114" i="10"/>
  <c r="G114" i="10"/>
  <c r="F114" i="10"/>
  <c r="H108" i="10"/>
  <c r="G108" i="10"/>
  <c r="F108" i="10"/>
  <c r="H102" i="10"/>
  <c r="G102" i="10"/>
  <c r="F102" i="10"/>
  <c r="H96" i="10"/>
  <c r="G96" i="10"/>
  <c r="F96" i="10"/>
  <c r="H90" i="10"/>
  <c r="G90" i="10"/>
  <c r="F90" i="10"/>
  <c r="H84" i="10"/>
  <c r="G84" i="10"/>
  <c r="F84" i="10"/>
  <c r="H78" i="10"/>
  <c r="G78" i="10"/>
  <c r="F78" i="10"/>
  <c r="H72" i="10"/>
  <c r="G72" i="10"/>
  <c r="F72" i="10"/>
  <c r="H66" i="10"/>
  <c r="G66" i="10"/>
  <c r="F66" i="10"/>
  <c r="H60" i="10"/>
  <c r="G60" i="10"/>
  <c r="F60" i="10"/>
  <c r="H54" i="10"/>
  <c r="G54" i="10"/>
  <c r="F54" i="10"/>
  <c r="H48" i="10"/>
  <c r="H46" i="10" s="1"/>
  <c r="H119" i="10" s="1"/>
  <c r="G48" i="10"/>
  <c r="F48" i="10"/>
  <c r="H114" i="11"/>
  <c r="G114" i="11"/>
  <c r="F114" i="11"/>
  <c r="H108" i="11"/>
  <c r="G108" i="11"/>
  <c r="F108" i="11"/>
  <c r="H102" i="11"/>
  <c r="G102" i="11"/>
  <c r="F102" i="11"/>
  <c r="H96" i="11"/>
  <c r="G96" i="11"/>
  <c r="F96" i="11"/>
  <c r="H90" i="11"/>
  <c r="G90" i="11"/>
  <c r="F90" i="11"/>
  <c r="H84" i="11"/>
  <c r="G84" i="11"/>
  <c r="F84" i="11"/>
  <c r="H78" i="11"/>
  <c r="G78" i="11"/>
  <c r="F78" i="11"/>
  <c r="H72" i="11"/>
  <c r="G72" i="11"/>
  <c r="F72" i="11"/>
  <c r="H66" i="11"/>
  <c r="G66" i="11"/>
  <c r="F66" i="11"/>
  <c r="H60" i="11"/>
  <c r="G60" i="11"/>
  <c r="F60" i="11"/>
  <c r="H54" i="11"/>
  <c r="G54" i="11"/>
  <c r="F54" i="11"/>
  <c r="H48" i="11"/>
  <c r="G48" i="11"/>
  <c r="F48" i="11"/>
  <c r="H114" i="12"/>
  <c r="G114" i="12"/>
  <c r="F114" i="12"/>
  <c r="H108" i="12"/>
  <c r="G108" i="12"/>
  <c r="F108" i="12"/>
  <c r="H102" i="12"/>
  <c r="G102" i="12"/>
  <c r="F102" i="12"/>
  <c r="H96" i="12"/>
  <c r="G96" i="12"/>
  <c r="F96" i="12"/>
  <c r="H90" i="12"/>
  <c r="G90" i="12"/>
  <c r="F90" i="12"/>
  <c r="H84" i="12"/>
  <c r="G84" i="12"/>
  <c r="F84" i="12"/>
  <c r="H78" i="12"/>
  <c r="G78" i="12"/>
  <c r="F78" i="12"/>
  <c r="H72" i="12"/>
  <c r="G72" i="12"/>
  <c r="F72" i="12"/>
  <c r="H66" i="12"/>
  <c r="G66" i="12"/>
  <c r="F66" i="12"/>
  <c r="H60" i="12"/>
  <c r="G60" i="12"/>
  <c r="F60" i="12"/>
  <c r="H54" i="12"/>
  <c r="G54" i="12"/>
  <c r="F54" i="12"/>
  <c r="H48" i="12"/>
  <c r="G48" i="12"/>
  <c r="F48" i="12"/>
  <c r="H114" i="13"/>
  <c r="G114" i="13"/>
  <c r="F114" i="13"/>
  <c r="H108" i="13"/>
  <c r="G108" i="13"/>
  <c r="F108" i="13"/>
  <c r="H102" i="13"/>
  <c r="G102" i="13"/>
  <c r="F102" i="13"/>
  <c r="H96" i="13"/>
  <c r="G96" i="13"/>
  <c r="F96" i="13"/>
  <c r="H90" i="13"/>
  <c r="G90" i="13"/>
  <c r="F90" i="13"/>
  <c r="H84" i="13"/>
  <c r="G84" i="13"/>
  <c r="F84" i="13"/>
  <c r="H78" i="13"/>
  <c r="G78" i="13"/>
  <c r="F78" i="13"/>
  <c r="H72" i="13"/>
  <c r="G72" i="13"/>
  <c r="F72" i="13"/>
  <c r="H66" i="13"/>
  <c r="G66" i="13"/>
  <c r="F66" i="13"/>
  <c r="H60" i="13"/>
  <c r="G60" i="13"/>
  <c r="F60" i="13"/>
  <c r="H54" i="13"/>
  <c r="G54" i="13"/>
  <c r="F54" i="13"/>
  <c r="H48" i="13"/>
  <c r="G48" i="13"/>
  <c r="F48" i="13"/>
  <c r="H114" i="14"/>
  <c r="G114" i="14"/>
  <c r="F114" i="14"/>
  <c r="H108" i="14"/>
  <c r="G108" i="14"/>
  <c r="F108" i="14"/>
  <c r="H102" i="14"/>
  <c r="G102" i="14"/>
  <c r="F102" i="14"/>
  <c r="H96" i="14"/>
  <c r="G96" i="14"/>
  <c r="F96" i="14"/>
  <c r="H90" i="14"/>
  <c r="G90" i="14"/>
  <c r="F90" i="14"/>
  <c r="H84" i="14"/>
  <c r="G84" i="14"/>
  <c r="F84" i="14"/>
  <c r="H78" i="14"/>
  <c r="G78" i="14"/>
  <c r="F78" i="14"/>
  <c r="H72" i="14"/>
  <c r="G72" i="14"/>
  <c r="F72" i="14"/>
  <c r="H66" i="14"/>
  <c r="G66" i="14"/>
  <c r="F66" i="14"/>
  <c r="H60" i="14"/>
  <c r="G60" i="14"/>
  <c r="F60" i="14"/>
  <c r="H54" i="14"/>
  <c r="G54" i="14"/>
  <c r="F54" i="14"/>
  <c r="H48" i="14"/>
  <c r="G48" i="14"/>
  <c r="F48" i="14"/>
  <c r="H114" i="15"/>
  <c r="G114" i="15"/>
  <c r="F114" i="15"/>
  <c r="H108" i="15"/>
  <c r="G108" i="15"/>
  <c r="F108" i="15"/>
  <c r="H102" i="15"/>
  <c r="G102" i="15"/>
  <c r="F102" i="15"/>
  <c r="H96" i="15"/>
  <c r="G96" i="15"/>
  <c r="F96" i="15"/>
  <c r="H90" i="15"/>
  <c r="G90" i="15"/>
  <c r="F90" i="15"/>
  <c r="H84" i="15"/>
  <c r="G84" i="15"/>
  <c r="F84" i="15"/>
  <c r="H78" i="15"/>
  <c r="G78" i="15"/>
  <c r="F78" i="15"/>
  <c r="H72" i="15"/>
  <c r="G72" i="15"/>
  <c r="F72" i="15"/>
  <c r="H66" i="15"/>
  <c r="G66" i="15"/>
  <c r="F66" i="15"/>
  <c r="H60" i="15"/>
  <c r="G60" i="15"/>
  <c r="F60" i="15"/>
  <c r="H54" i="15"/>
  <c r="G54" i="15"/>
  <c r="F54" i="15"/>
  <c r="H48" i="15"/>
  <c r="G48" i="15"/>
  <c r="F48" i="15"/>
  <c r="H114" i="16"/>
  <c r="G114" i="16"/>
  <c r="F114" i="16"/>
  <c r="H108" i="16"/>
  <c r="G108" i="16"/>
  <c r="F108" i="16"/>
  <c r="H102" i="16"/>
  <c r="G102" i="16"/>
  <c r="F102" i="16"/>
  <c r="H96" i="16"/>
  <c r="G96" i="16"/>
  <c r="F96" i="16"/>
  <c r="H90" i="16"/>
  <c r="G90" i="16"/>
  <c r="F90" i="16"/>
  <c r="H84" i="16"/>
  <c r="G84" i="16"/>
  <c r="F84" i="16"/>
  <c r="H78" i="16"/>
  <c r="G78" i="16"/>
  <c r="F78" i="16"/>
  <c r="H72" i="16"/>
  <c r="G72" i="16"/>
  <c r="F72" i="16"/>
  <c r="H66" i="16"/>
  <c r="G66" i="16"/>
  <c r="F66" i="16"/>
  <c r="H60" i="16"/>
  <c r="G60" i="16"/>
  <c r="F60" i="16"/>
  <c r="H54" i="16"/>
  <c r="G54" i="16"/>
  <c r="F54" i="16"/>
  <c r="H48" i="16"/>
  <c r="G48" i="16"/>
  <c r="F48" i="16"/>
  <c r="H114" i="17"/>
  <c r="G114" i="17"/>
  <c r="F114" i="17"/>
  <c r="H108" i="17"/>
  <c r="G108" i="17"/>
  <c r="F108" i="17"/>
  <c r="H102" i="17"/>
  <c r="G102" i="17"/>
  <c r="F102" i="17"/>
  <c r="H96" i="17"/>
  <c r="G96" i="17"/>
  <c r="F96" i="17"/>
  <c r="H90" i="17"/>
  <c r="G90" i="17"/>
  <c r="F90" i="17"/>
  <c r="H84" i="17"/>
  <c r="G84" i="17"/>
  <c r="F84" i="17"/>
  <c r="H78" i="17"/>
  <c r="G78" i="17"/>
  <c r="F78" i="17"/>
  <c r="F46" i="17" s="1"/>
  <c r="F119" i="17" s="1"/>
  <c r="H72" i="17"/>
  <c r="G72" i="17"/>
  <c r="F72" i="17"/>
  <c r="H66" i="17"/>
  <c r="G66" i="17"/>
  <c r="F66" i="17"/>
  <c r="H60" i="17"/>
  <c r="G60" i="17"/>
  <c r="F60" i="17"/>
  <c r="H54" i="17"/>
  <c r="G54" i="17"/>
  <c r="F54" i="17"/>
  <c r="H48" i="17"/>
  <c r="G48" i="17"/>
  <c r="F48" i="17"/>
  <c r="H114" i="18"/>
  <c r="G114" i="18"/>
  <c r="F114" i="18"/>
  <c r="H108" i="18"/>
  <c r="G108" i="18"/>
  <c r="F108" i="18"/>
  <c r="H102" i="18"/>
  <c r="G102" i="18"/>
  <c r="F102" i="18"/>
  <c r="H96" i="18"/>
  <c r="G96" i="18"/>
  <c r="F96" i="18"/>
  <c r="H90" i="18"/>
  <c r="G90" i="18"/>
  <c r="F90" i="18"/>
  <c r="H84" i="18"/>
  <c r="G84" i="18"/>
  <c r="F84" i="18"/>
  <c r="H78" i="18"/>
  <c r="G78" i="18"/>
  <c r="F78" i="18"/>
  <c r="H72" i="18"/>
  <c r="G72" i="18"/>
  <c r="F72" i="18"/>
  <c r="H66" i="18"/>
  <c r="G66" i="18"/>
  <c r="F66" i="18"/>
  <c r="H60" i="18"/>
  <c r="G60" i="18"/>
  <c r="F60" i="18"/>
  <c r="H54" i="18"/>
  <c r="G54" i="18"/>
  <c r="F54" i="18"/>
  <c r="H48" i="18"/>
  <c r="G48" i="18"/>
  <c r="F48" i="18"/>
  <c r="H114" i="19"/>
  <c r="G114" i="19"/>
  <c r="F114" i="19"/>
  <c r="H108" i="19"/>
  <c r="G108" i="19"/>
  <c r="F108" i="19"/>
  <c r="H102" i="19"/>
  <c r="G102" i="19"/>
  <c r="F102" i="19"/>
  <c r="H96" i="19"/>
  <c r="G96" i="19"/>
  <c r="F96" i="19"/>
  <c r="H90" i="19"/>
  <c r="G90" i="19"/>
  <c r="F90" i="19"/>
  <c r="H84" i="19"/>
  <c r="G84" i="19"/>
  <c r="F84" i="19"/>
  <c r="H78" i="19"/>
  <c r="G78" i="19"/>
  <c r="F78" i="19"/>
  <c r="H72" i="19"/>
  <c r="G72" i="19"/>
  <c r="F72" i="19"/>
  <c r="H66" i="19"/>
  <c r="G66" i="19"/>
  <c r="F66" i="19"/>
  <c r="H60" i="19"/>
  <c r="G60" i="19"/>
  <c r="F60" i="19"/>
  <c r="H54" i="19"/>
  <c r="G54" i="19"/>
  <c r="F54" i="19"/>
  <c r="H48" i="19"/>
  <c r="G48" i="19"/>
  <c r="F48" i="19"/>
  <c r="H114" i="20"/>
  <c r="G114" i="20"/>
  <c r="F114" i="20"/>
  <c r="H108" i="20"/>
  <c r="G108" i="20"/>
  <c r="F108" i="20"/>
  <c r="H102" i="20"/>
  <c r="G102" i="20"/>
  <c r="F102" i="20"/>
  <c r="H96" i="20"/>
  <c r="G96" i="20"/>
  <c r="F96" i="20"/>
  <c r="H90" i="20"/>
  <c r="G90" i="20"/>
  <c r="F90" i="20"/>
  <c r="H84" i="20"/>
  <c r="G84" i="20"/>
  <c r="F84" i="20"/>
  <c r="H78" i="20"/>
  <c r="G78" i="20"/>
  <c r="F78" i="20"/>
  <c r="H72" i="20"/>
  <c r="G72" i="20"/>
  <c r="F72" i="20"/>
  <c r="H66" i="20"/>
  <c r="G66" i="20"/>
  <c r="F66" i="20"/>
  <c r="H60" i="20"/>
  <c r="G60" i="20"/>
  <c r="F60" i="20"/>
  <c r="H54" i="20"/>
  <c r="G54" i="20"/>
  <c r="F54" i="20"/>
  <c r="H48" i="20"/>
  <c r="G48" i="20"/>
  <c r="F48" i="20"/>
  <c r="H114" i="21"/>
  <c r="G114" i="21"/>
  <c r="F114" i="21"/>
  <c r="H108" i="21"/>
  <c r="G108" i="21"/>
  <c r="F108" i="21"/>
  <c r="H102" i="21"/>
  <c r="G102" i="21"/>
  <c r="F102" i="21"/>
  <c r="H96" i="21"/>
  <c r="G96" i="21"/>
  <c r="F96" i="21"/>
  <c r="H90" i="21"/>
  <c r="G90" i="21"/>
  <c r="F90" i="21"/>
  <c r="H84" i="21"/>
  <c r="G84" i="21"/>
  <c r="F84" i="21"/>
  <c r="H78" i="21"/>
  <c r="G78" i="21"/>
  <c r="F78" i="21"/>
  <c r="H72" i="21"/>
  <c r="G72" i="21"/>
  <c r="F72" i="21"/>
  <c r="H66" i="21"/>
  <c r="G66" i="21"/>
  <c r="F66" i="21"/>
  <c r="H60" i="21"/>
  <c r="G60" i="21"/>
  <c r="F60" i="21"/>
  <c r="H54" i="21"/>
  <c r="G54" i="21"/>
  <c r="F54" i="21"/>
  <c r="H48" i="21"/>
  <c r="G48" i="21"/>
  <c r="F48" i="21"/>
  <c r="H114" i="22"/>
  <c r="G114" i="22"/>
  <c r="F114" i="22"/>
  <c r="H108" i="22"/>
  <c r="G108" i="22"/>
  <c r="F108" i="22"/>
  <c r="H102" i="22"/>
  <c r="G102" i="22"/>
  <c r="F102" i="22"/>
  <c r="H96" i="22"/>
  <c r="G96" i="22"/>
  <c r="F96" i="22"/>
  <c r="H90" i="22"/>
  <c r="G90" i="22"/>
  <c r="F90" i="22"/>
  <c r="H84" i="22"/>
  <c r="G84" i="22"/>
  <c r="F84" i="22"/>
  <c r="H78" i="22"/>
  <c r="G78" i="22"/>
  <c r="F78" i="22"/>
  <c r="H72" i="22"/>
  <c r="H46" i="22" s="1"/>
  <c r="H119" i="22" s="1"/>
  <c r="G72" i="22"/>
  <c r="F72" i="22"/>
  <c r="H66" i="22"/>
  <c r="G66" i="22"/>
  <c r="F66" i="22"/>
  <c r="H60" i="22"/>
  <c r="G60" i="22"/>
  <c r="F60" i="22"/>
  <c r="H54" i="22"/>
  <c r="G54" i="22"/>
  <c r="F54" i="22"/>
  <c r="H48" i="22"/>
  <c r="G48" i="22"/>
  <c r="F48" i="22"/>
  <c r="H114" i="23"/>
  <c r="G114" i="23"/>
  <c r="F114" i="23"/>
  <c r="H108" i="23"/>
  <c r="G108" i="23"/>
  <c r="F108" i="23"/>
  <c r="H102" i="23"/>
  <c r="G102" i="23"/>
  <c r="F102" i="23"/>
  <c r="H96" i="23"/>
  <c r="G96" i="23"/>
  <c r="F96" i="23"/>
  <c r="H90" i="23"/>
  <c r="G90" i="23"/>
  <c r="F90" i="23"/>
  <c r="H84" i="23"/>
  <c r="G84" i="23"/>
  <c r="F84" i="23"/>
  <c r="H78" i="23"/>
  <c r="G78" i="23"/>
  <c r="F78" i="23"/>
  <c r="H72" i="23"/>
  <c r="G72" i="23"/>
  <c r="F72" i="23"/>
  <c r="H66" i="23"/>
  <c r="G66" i="23"/>
  <c r="F66" i="23"/>
  <c r="H60" i="23"/>
  <c r="G60" i="23"/>
  <c r="F60" i="23"/>
  <c r="H54" i="23"/>
  <c r="G54" i="23"/>
  <c r="F54" i="23"/>
  <c r="H48" i="23"/>
  <c r="G48" i="23"/>
  <c r="F48" i="23"/>
  <c r="H114" i="24"/>
  <c r="G114" i="24"/>
  <c r="F114" i="24"/>
  <c r="H108" i="24"/>
  <c r="G108" i="24"/>
  <c r="F108" i="24"/>
  <c r="H102" i="24"/>
  <c r="G102" i="24"/>
  <c r="F102" i="24"/>
  <c r="H96" i="24"/>
  <c r="G96" i="24"/>
  <c r="F96" i="24"/>
  <c r="H90" i="24"/>
  <c r="G90" i="24"/>
  <c r="F90" i="24"/>
  <c r="H84" i="24"/>
  <c r="G84" i="24"/>
  <c r="F84" i="24"/>
  <c r="H78" i="24"/>
  <c r="G78" i="24"/>
  <c r="F78" i="24"/>
  <c r="H72" i="24"/>
  <c r="G72" i="24"/>
  <c r="F72" i="24"/>
  <c r="H66" i="24"/>
  <c r="G66" i="24"/>
  <c r="F66" i="24"/>
  <c r="H60" i="24"/>
  <c r="G60" i="24"/>
  <c r="F60" i="24"/>
  <c r="H54" i="24"/>
  <c r="G54" i="24"/>
  <c r="F54" i="24"/>
  <c r="H48" i="24"/>
  <c r="G48" i="24"/>
  <c r="F48" i="24"/>
  <c r="H114" i="1"/>
  <c r="G114" i="1"/>
  <c r="F114" i="1"/>
  <c r="H108" i="1"/>
  <c r="G108" i="1"/>
  <c r="F108" i="1"/>
  <c r="H102" i="1"/>
  <c r="G102" i="1"/>
  <c r="F102" i="1"/>
  <c r="H96" i="1"/>
  <c r="G96" i="1"/>
  <c r="F96" i="1"/>
  <c r="H90" i="1"/>
  <c r="G90" i="1"/>
  <c r="F90" i="1"/>
  <c r="H84" i="1"/>
  <c r="G84" i="1"/>
  <c r="F84" i="1"/>
  <c r="H78" i="1"/>
  <c r="G78" i="1"/>
  <c r="F78" i="1"/>
  <c r="H72" i="1"/>
  <c r="G72" i="1"/>
  <c r="F72" i="1"/>
  <c r="H66" i="1"/>
  <c r="G66" i="1"/>
  <c r="F66" i="1"/>
  <c r="H60" i="1"/>
  <c r="G60" i="1"/>
  <c r="F60" i="1"/>
  <c r="H54" i="1"/>
  <c r="G54" i="1"/>
  <c r="F54" i="1"/>
  <c r="H48" i="1"/>
  <c r="G48" i="1"/>
  <c r="F48" i="1"/>
  <c r="F43" i="4"/>
  <c r="H43" i="5"/>
  <c r="F43" i="5"/>
  <c r="G43" i="15"/>
  <c r="F43" i="15"/>
  <c r="G43" i="19"/>
  <c r="F43" i="19"/>
  <c r="H43" i="21"/>
  <c r="H41" i="2"/>
  <c r="G41" i="2"/>
  <c r="F41" i="2"/>
  <c r="H41" i="3"/>
  <c r="G41" i="3"/>
  <c r="F41" i="3"/>
  <c r="H41" i="4"/>
  <c r="G41" i="4"/>
  <c r="F41" i="4"/>
  <c r="H41" i="5"/>
  <c r="G41" i="5"/>
  <c r="F41" i="5"/>
  <c r="H41" i="6"/>
  <c r="G41" i="6"/>
  <c r="F41" i="6"/>
  <c r="H41" i="7"/>
  <c r="G41" i="7"/>
  <c r="F41" i="7"/>
  <c r="H41" i="8"/>
  <c r="G41" i="8"/>
  <c r="F41" i="8"/>
  <c r="H41" i="9"/>
  <c r="G41" i="9"/>
  <c r="F41" i="9"/>
  <c r="H41" i="10"/>
  <c r="G41" i="10"/>
  <c r="F41" i="10"/>
  <c r="H41" i="11"/>
  <c r="G41" i="11"/>
  <c r="F41" i="11"/>
  <c r="H41" i="12"/>
  <c r="G41" i="12"/>
  <c r="F41" i="12"/>
  <c r="H41" i="13"/>
  <c r="G41" i="13"/>
  <c r="F41" i="13"/>
  <c r="H41" i="14"/>
  <c r="G41" i="14"/>
  <c r="F41" i="14"/>
  <c r="H41" i="15"/>
  <c r="G41" i="15"/>
  <c r="F41" i="15"/>
  <c r="H41" i="16"/>
  <c r="G41" i="16"/>
  <c r="F41" i="16"/>
  <c r="H41" i="17"/>
  <c r="G41" i="17"/>
  <c r="F41" i="17"/>
  <c r="H41" i="18"/>
  <c r="G41" i="18"/>
  <c r="F41" i="18"/>
  <c r="H41" i="19"/>
  <c r="G41" i="19"/>
  <c r="F41" i="19"/>
  <c r="H41" i="20"/>
  <c r="G41" i="20"/>
  <c r="F41" i="20"/>
  <c r="H41" i="21"/>
  <c r="G41" i="21"/>
  <c r="F41" i="21"/>
  <c r="H41" i="22"/>
  <c r="G41" i="22"/>
  <c r="F41" i="22"/>
  <c r="H41" i="23"/>
  <c r="G41" i="23"/>
  <c r="F41" i="23"/>
  <c r="H41" i="24"/>
  <c r="G41" i="24"/>
  <c r="F41" i="24"/>
  <c r="H41" i="1"/>
  <c r="G41" i="1"/>
  <c r="F41" i="1"/>
  <c r="H33" i="2"/>
  <c r="G33" i="2"/>
  <c r="G43" i="2" s="1"/>
  <c r="F33" i="2"/>
  <c r="F43" i="2" s="1"/>
  <c r="H33" i="3"/>
  <c r="H43" i="3" s="1"/>
  <c r="G33" i="3"/>
  <c r="G43" i="3" s="1"/>
  <c r="F33" i="3"/>
  <c r="F43" i="3" s="1"/>
  <c r="H33" i="4"/>
  <c r="G33" i="4"/>
  <c r="F33" i="4"/>
  <c r="H33" i="5"/>
  <c r="G33" i="5"/>
  <c r="G43" i="5" s="1"/>
  <c r="F33" i="5"/>
  <c r="H33" i="6"/>
  <c r="H43" i="6" s="1"/>
  <c r="G33" i="6"/>
  <c r="F33" i="6"/>
  <c r="H33" i="7"/>
  <c r="H43" i="7" s="1"/>
  <c r="G33" i="7"/>
  <c r="G43" i="7" s="1"/>
  <c r="F33" i="7"/>
  <c r="F43" i="7" s="1"/>
  <c r="H33" i="8"/>
  <c r="H43" i="8" s="1"/>
  <c r="G33" i="8"/>
  <c r="G43" i="8" s="1"/>
  <c r="F33" i="8"/>
  <c r="H33" i="9"/>
  <c r="G33" i="9"/>
  <c r="G43" i="9" s="1"/>
  <c r="F33" i="9"/>
  <c r="H33" i="10"/>
  <c r="G33" i="10"/>
  <c r="G43" i="10" s="1"/>
  <c r="F33" i="10"/>
  <c r="F43" i="10" s="1"/>
  <c r="H33" i="11"/>
  <c r="G33" i="11"/>
  <c r="G43" i="11" s="1"/>
  <c r="F33" i="11"/>
  <c r="F43" i="11" s="1"/>
  <c r="H33" i="12"/>
  <c r="H43" i="12" s="1"/>
  <c r="G33" i="12"/>
  <c r="G43" i="12" s="1"/>
  <c r="F33" i="12"/>
  <c r="F43" i="12" s="1"/>
  <c r="H33" i="13"/>
  <c r="H43" i="13" s="1"/>
  <c r="G33" i="13"/>
  <c r="G43" i="13" s="1"/>
  <c r="F33" i="13"/>
  <c r="F43" i="13" s="1"/>
  <c r="H33" i="14"/>
  <c r="H43" i="14" s="1"/>
  <c r="G33" i="14"/>
  <c r="F33" i="14"/>
  <c r="H33" i="15"/>
  <c r="H43" i="15" s="1"/>
  <c r="G33" i="15"/>
  <c r="F33" i="15"/>
  <c r="H33" i="16"/>
  <c r="G33" i="16"/>
  <c r="G43" i="16" s="1"/>
  <c r="F33" i="16"/>
  <c r="F43" i="16" s="1"/>
  <c r="H33" i="17"/>
  <c r="H43" i="17" s="1"/>
  <c r="G33" i="17"/>
  <c r="G43" i="17" s="1"/>
  <c r="F33" i="17"/>
  <c r="F43" i="17" s="1"/>
  <c r="H33" i="18"/>
  <c r="G33" i="18"/>
  <c r="F33" i="18"/>
  <c r="F43" i="18" s="1"/>
  <c r="H33" i="19"/>
  <c r="G33" i="19"/>
  <c r="F33" i="19"/>
  <c r="H33" i="20"/>
  <c r="H43" i="20" s="1"/>
  <c r="G33" i="20"/>
  <c r="F33" i="20"/>
  <c r="F43" i="20" s="1"/>
  <c r="H33" i="21"/>
  <c r="G33" i="21"/>
  <c r="G43" i="21" s="1"/>
  <c r="F33" i="21"/>
  <c r="F43" i="21" s="1"/>
  <c r="H33" i="22"/>
  <c r="H43" i="22" s="1"/>
  <c r="G33" i="22"/>
  <c r="G43" i="22" s="1"/>
  <c r="F33" i="22"/>
  <c r="H33" i="23"/>
  <c r="G33" i="23"/>
  <c r="G43" i="23" s="1"/>
  <c r="F33" i="23"/>
  <c r="F43" i="23" s="1"/>
  <c r="H33" i="24"/>
  <c r="G33" i="24"/>
  <c r="G43" i="24" s="1"/>
  <c r="F33" i="24"/>
  <c r="F43" i="24" s="1"/>
  <c r="H33" i="1"/>
  <c r="G33" i="1"/>
  <c r="F33" i="1"/>
  <c r="F43" i="1" s="1"/>
  <c r="H21" i="2"/>
  <c r="G21" i="2"/>
  <c r="F21" i="2"/>
  <c r="H21" i="3"/>
  <c r="G21" i="3"/>
  <c r="F21" i="3"/>
  <c r="H21" i="4"/>
  <c r="G21" i="4"/>
  <c r="F21" i="4"/>
  <c r="H21" i="5"/>
  <c r="G21" i="5"/>
  <c r="F21" i="5"/>
  <c r="H21" i="6"/>
  <c r="G21" i="6"/>
  <c r="F21" i="6"/>
  <c r="H21" i="7"/>
  <c r="G21" i="7"/>
  <c r="F21" i="7"/>
  <c r="H21" i="8"/>
  <c r="G21" i="8"/>
  <c r="F21" i="8"/>
  <c r="H21" i="9"/>
  <c r="G21" i="9"/>
  <c r="F21" i="9"/>
  <c r="H21" i="10"/>
  <c r="G21" i="10"/>
  <c r="F21" i="10"/>
  <c r="H21" i="11"/>
  <c r="G21" i="11"/>
  <c r="F21" i="11"/>
  <c r="H21" i="12"/>
  <c r="G21" i="12"/>
  <c r="F21" i="12"/>
  <c r="H21" i="13"/>
  <c r="G21" i="13"/>
  <c r="F21" i="13"/>
  <c r="H21" i="14"/>
  <c r="G21" i="14"/>
  <c r="F21" i="14"/>
  <c r="H21" i="15"/>
  <c r="G21" i="15"/>
  <c r="F21" i="15"/>
  <c r="H21" i="16"/>
  <c r="G21" i="16"/>
  <c r="F21" i="16"/>
  <c r="H21" i="17"/>
  <c r="G21" i="17"/>
  <c r="F21" i="17"/>
  <c r="H21" i="18"/>
  <c r="G21" i="18"/>
  <c r="F21" i="18"/>
  <c r="H21" i="19"/>
  <c r="G21" i="19"/>
  <c r="F21" i="19"/>
  <c r="H21" i="20"/>
  <c r="G21" i="20"/>
  <c r="F21" i="20"/>
  <c r="H21" i="21"/>
  <c r="G21" i="21"/>
  <c r="F21" i="21"/>
  <c r="H21" i="22"/>
  <c r="G21" i="22"/>
  <c r="F21" i="22"/>
  <c r="H21" i="23"/>
  <c r="G21" i="23"/>
  <c r="F21" i="23"/>
  <c r="H21" i="24"/>
  <c r="G21" i="24"/>
  <c r="F21" i="24"/>
  <c r="H21" i="1"/>
  <c r="G21" i="1"/>
  <c r="F21" i="1"/>
  <c r="H7" i="2"/>
  <c r="H31" i="2" s="1"/>
  <c r="G7" i="2"/>
  <c r="G31" i="2" s="1"/>
  <c r="F7" i="2"/>
  <c r="H7" i="3"/>
  <c r="G7" i="3"/>
  <c r="G31" i="3" s="1"/>
  <c r="F7" i="3"/>
  <c r="H7" i="4"/>
  <c r="G7" i="4"/>
  <c r="G31" i="4" s="1"/>
  <c r="F7" i="4"/>
  <c r="F31" i="4" s="1"/>
  <c r="H7" i="5"/>
  <c r="G7" i="5"/>
  <c r="F7" i="5"/>
  <c r="F31" i="5" s="1"/>
  <c r="H7" i="6"/>
  <c r="H31" i="6" s="1"/>
  <c r="G7" i="6"/>
  <c r="G31" i="6" s="1"/>
  <c r="F7" i="6"/>
  <c r="F31" i="6" s="1"/>
  <c r="H7" i="7"/>
  <c r="H31" i="7" s="1"/>
  <c r="H44" i="7" s="1"/>
  <c r="G7" i="7"/>
  <c r="F7" i="7"/>
  <c r="H7" i="8"/>
  <c r="H31" i="8" s="1"/>
  <c r="G7" i="8"/>
  <c r="F7" i="8"/>
  <c r="H7" i="9"/>
  <c r="H31" i="9" s="1"/>
  <c r="G7" i="9"/>
  <c r="G31" i="9" s="1"/>
  <c r="F7" i="9"/>
  <c r="H7" i="10"/>
  <c r="G7" i="10"/>
  <c r="G31" i="10" s="1"/>
  <c r="F7" i="10"/>
  <c r="F31" i="10" s="1"/>
  <c r="H7" i="11"/>
  <c r="H31" i="11" s="1"/>
  <c r="G7" i="11"/>
  <c r="G31" i="11" s="1"/>
  <c r="F7" i="11"/>
  <c r="F31" i="11" s="1"/>
  <c r="H7" i="12"/>
  <c r="G7" i="12"/>
  <c r="F7" i="12"/>
  <c r="F31" i="12" s="1"/>
  <c r="H7" i="13"/>
  <c r="G7" i="13"/>
  <c r="F7" i="13"/>
  <c r="F31" i="13" s="1"/>
  <c r="H7" i="14"/>
  <c r="H31" i="14" s="1"/>
  <c r="G7" i="14"/>
  <c r="F7" i="14"/>
  <c r="H7" i="15"/>
  <c r="H31" i="15" s="1"/>
  <c r="H44" i="15" s="1"/>
  <c r="G7" i="15"/>
  <c r="G31" i="15" s="1"/>
  <c r="G44" i="15" s="1"/>
  <c r="F7" i="15"/>
  <c r="F31" i="15" s="1"/>
  <c r="H7" i="16"/>
  <c r="H31" i="16" s="1"/>
  <c r="G7" i="16"/>
  <c r="G31" i="16" s="1"/>
  <c r="G44" i="16" s="1"/>
  <c r="F7" i="16"/>
  <c r="H7" i="17"/>
  <c r="G7" i="17"/>
  <c r="G31" i="17" s="1"/>
  <c r="F7" i="17"/>
  <c r="H7" i="18"/>
  <c r="G7" i="18"/>
  <c r="G31" i="18" s="1"/>
  <c r="F7" i="18"/>
  <c r="F31" i="18" s="1"/>
  <c r="H7" i="19"/>
  <c r="G7" i="19"/>
  <c r="F7" i="19"/>
  <c r="F31" i="19" s="1"/>
  <c r="H7" i="20"/>
  <c r="H31" i="20" s="1"/>
  <c r="G7" i="20"/>
  <c r="G31" i="20" s="1"/>
  <c r="F7" i="20"/>
  <c r="F31" i="20" s="1"/>
  <c r="H7" i="21"/>
  <c r="H31" i="21" s="1"/>
  <c r="G7" i="21"/>
  <c r="F7" i="21"/>
  <c r="H7" i="22"/>
  <c r="H31" i="22" s="1"/>
  <c r="G7" i="22"/>
  <c r="F7" i="22"/>
  <c r="H7" i="23"/>
  <c r="H31" i="23" s="1"/>
  <c r="G7" i="23"/>
  <c r="G31" i="23" s="1"/>
  <c r="F7" i="23"/>
  <c r="H7" i="24"/>
  <c r="G7" i="24"/>
  <c r="G31" i="24" s="1"/>
  <c r="G44" i="24" s="1"/>
  <c r="F7" i="24"/>
  <c r="F31" i="24" s="1"/>
  <c r="F44" i="24" s="1"/>
  <c r="H7" i="1"/>
  <c r="H31" i="1" s="1"/>
  <c r="G7" i="1"/>
  <c r="G31" i="1" s="1"/>
  <c r="F7" i="1"/>
  <c r="F31" i="1" s="1"/>
  <c r="G46" i="13" l="1"/>
  <c r="G119" i="13" s="1"/>
  <c r="F46" i="1"/>
  <c r="F119" i="1" s="1"/>
  <c r="H46" i="16"/>
  <c r="H119" i="16" s="1"/>
  <c r="H31" i="24"/>
  <c r="G31" i="19"/>
  <c r="G44" i="19" s="1"/>
  <c r="F46" i="19"/>
  <c r="F119" i="19" s="1"/>
  <c r="F31" i="14"/>
  <c r="F44" i="14" s="1"/>
  <c r="H31" i="10"/>
  <c r="G31" i="5"/>
  <c r="G44" i="5" s="1"/>
  <c r="G43" i="1"/>
  <c r="H43" i="16"/>
  <c r="H44" i="16" s="1"/>
  <c r="F43" i="6"/>
  <c r="F44" i="6" s="1"/>
  <c r="H43" i="2"/>
  <c r="H44" i="2" s="1"/>
  <c r="F31" i="23"/>
  <c r="F44" i="23" s="1"/>
  <c r="H31" i="19"/>
  <c r="G31" i="14"/>
  <c r="F31" i="9"/>
  <c r="H31" i="5"/>
  <c r="H43" i="1"/>
  <c r="H44" i="1" s="1"/>
  <c r="G43" i="20"/>
  <c r="H43" i="11"/>
  <c r="H44" i="11" s="1"/>
  <c r="G43" i="6"/>
  <c r="G44" i="11"/>
  <c r="H44" i="23"/>
  <c r="G44" i="4"/>
  <c r="H46" i="13"/>
  <c r="H119" i="13" s="1"/>
  <c r="G44" i="20"/>
  <c r="F44" i="4"/>
  <c r="F31" i="22"/>
  <c r="H31" i="18"/>
  <c r="G31" i="13"/>
  <c r="F31" i="8"/>
  <c r="F44" i="8" s="1"/>
  <c r="H31" i="4"/>
  <c r="H43" i="24"/>
  <c r="H44" i="24" s="1"/>
  <c r="F43" i="14"/>
  <c r="H43" i="10"/>
  <c r="H44" i="10" s="1"/>
  <c r="H46" i="18"/>
  <c r="H119" i="18" s="1"/>
  <c r="F46" i="13"/>
  <c r="F119" i="13" s="1"/>
  <c r="G44" i="23"/>
  <c r="F31" i="17"/>
  <c r="F44" i="17" s="1"/>
  <c r="H31" i="13"/>
  <c r="H44" i="13" s="1"/>
  <c r="G31" i="8"/>
  <c r="G44" i="8" s="1"/>
  <c r="F31" i="3"/>
  <c r="F44" i="3" s="1"/>
  <c r="H43" i="19"/>
  <c r="G43" i="14"/>
  <c r="F43" i="9"/>
  <c r="F46" i="16"/>
  <c r="F119" i="16" s="1"/>
  <c r="H46" i="4"/>
  <c r="H119" i="4" s="1"/>
  <c r="F44" i="20"/>
  <c r="F46" i="21"/>
  <c r="F119" i="21" s="1"/>
  <c r="G31" i="22"/>
  <c r="F44" i="12"/>
  <c r="G44" i="3"/>
  <c r="G46" i="19"/>
  <c r="G119" i="19" s="1"/>
  <c r="H46" i="14"/>
  <c r="H119" i="14" s="1"/>
  <c r="F46" i="5"/>
  <c r="F119" i="5" s="1"/>
  <c r="F31" i="21"/>
  <c r="H31" i="17"/>
  <c r="G31" i="12"/>
  <c r="G44" i="12" s="1"/>
  <c r="F31" i="7"/>
  <c r="H31" i="3"/>
  <c r="H44" i="3" s="1"/>
  <c r="H43" i="23"/>
  <c r="G43" i="18"/>
  <c r="G44" i="18" s="1"/>
  <c r="H43" i="9"/>
  <c r="G43" i="4"/>
  <c r="G31" i="21"/>
  <c r="F31" i="16"/>
  <c r="F44" i="16" s="1"/>
  <c r="H31" i="12"/>
  <c r="H44" i="12" s="1"/>
  <c r="G31" i="7"/>
  <c r="G44" i="7" s="1"/>
  <c r="F31" i="2"/>
  <c r="F43" i="22"/>
  <c r="H43" i="18"/>
  <c r="F43" i="8"/>
  <c r="H43" i="4"/>
  <c r="F46" i="10"/>
  <c r="F119" i="10" s="1"/>
  <c r="H46" i="1"/>
  <c r="H119" i="1" s="1"/>
  <c r="G46" i="1"/>
  <c r="G119" i="1" s="1"/>
  <c r="F46" i="22"/>
  <c r="F119" i="22" s="1"/>
  <c r="G46" i="15"/>
  <c r="G119" i="15" s="1"/>
  <c r="F46" i="15"/>
  <c r="F119" i="15" s="1"/>
  <c r="F46" i="12"/>
  <c r="F119" i="12" s="1"/>
  <c r="H46" i="12"/>
  <c r="H119" i="12" s="1"/>
  <c r="H46" i="9"/>
  <c r="H119" i="9" s="1"/>
  <c r="G46" i="9"/>
  <c r="G119" i="9" s="1"/>
  <c r="F46" i="6"/>
  <c r="F119" i="6" s="1"/>
  <c r="F46" i="3"/>
  <c r="F119" i="3" s="1"/>
  <c r="G46" i="22"/>
  <c r="G119" i="22" s="1"/>
  <c r="H46" i="15"/>
  <c r="H119" i="15" s="1"/>
  <c r="G46" i="12"/>
  <c r="G119" i="12" s="1"/>
  <c r="G46" i="6"/>
  <c r="G119" i="6" s="1"/>
  <c r="F46" i="24"/>
  <c r="F119" i="24" s="1"/>
  <c r="H46" i="24"/>
  <c r="H119" i="24" s="1"/>
  <c r="H46" i="21"/>
  <c r="H119" i="21" s="1"/>
  <c r="G46" i="21"/>
  <c r="G119" i="21" s="1"/>
  <c r="F46" i="18"/>
  <c r="F119" i="18" s="1"/>
  <c r="G46" i="11"/>
  <c r="G119" i="11" s="1"/>
  <c r="F46" i="11"/>
  <c r="F119" i="11" s="1"/>
  <c r="F46" i="8"/>
  <c r="F119" i="8" s="1"/>
  <c r="H46" i="8"/>
  <c r="H119" i="8" s="1"/>
  <c r="H46" i="5"/>
  <c r="H119" i="5" s="1"/>
  <c r="G46" i="5"/>
  <c r="G119" i="5" s="1"/>
  <c r="F46" i="2"/>
  <c r="F119" i="2" s="1"/>
  <c r="H46" i="19"/>
  <c r="H119" i="19" s="1"/>
  <c r="H46" i="3"/>
  <c r="H119" i="3" s="1"/>
  <c r="G46" i="24"/>
  <c r="G119" i="24" s="1"/>
  <c r="G46" i="18"/>
  <c r="G119" i="18" s="1"/>
  <c r="H46" i="11"/>
  <c r="H119" i="11" s="1"/>
  <c r="G46" i="8"/>
  <c r="G119" i="8" s="1"/>
  <c r="G46" i="2"/>
  <c r="G119" i="2" s="1"/>
  <c r="G46" i="16"/>
  <c r="G119" i="16" s="1"/>
  <c r="G46" i="10"/>
  <c r="G119" i="10" s="1"/>
  <c r="G46" i="23"/>
  <c r="G119" i="23" s="1"/>
  <c r="F46" i="23"/>
  <c r="F119" i="23" s="1"/>
  <c r="F46" i="20"/>
  <c r="F119" i="20" s="1"/>
  <c r="H46" i="20"/>
  <c r="H119" i="20" s="1"/>
  <c r="H46" i="17"/>
  <c r="H119" i="17" s="1"/>
  <c r="G46" i="17"/>
  <c r="G119" i="17" s="1"/>
  <c r="F46" i="14"/>
  <c r="F119" i="14" s="1"/>
  <c r="G46" i="7"/>
  <c r="G119" i="7" s="1"/>
  <c r="F46" i="7"/>
  <c r="F119" i="7" s="1"/>
  <c r="F46" i="4"/>
  <c r="F119" i="4" s="1"/>
  <c r="H46" i="23"/>
  <c r="H119" i="23" s="1"/>
  <c r="G46" i="20"/>
  <c r="G119" i="20" s="1"/>
  <c r="G46" i="14"/>
  <c r="G119" i="14" s="1"/>
  <c r="H46" i="7"/>
  <c r="H119" i="7" s="1"/>
  <c r="G46" i="4"/>
  <c r="G119" i="4" s="1"/>
  <c r="F44" i="10"/>
  <c r="G44" i="10"/>
  <c r="G44" i="2"/>
  <c r="H44" i="8"/>
  <c r="H44" i="18"/>
  <c r="F44" i="2"/>
  <c r="F44" i="22"/>
  <c r="G44" i="17"/>
  <c r="G44" i="9"/>
  <c r="H44" i="4"/>
  <c r="F44" i="1"/>
  <c r="F44" i="9"/>
  <c r="G44" i="1"/>
  <c r="G44" i="22"/>
  <c r="H44" i="17"/>
  <c r="G44" i="14"/>
  <c r="H44" i="9"/>
  <c r="G44" i="6"/>
  <c r="F44" i="18"/>
  <c r="H44" i="20"/>
  <c r="H44" i="22"/>
  <c r="H44" i="14"/>
  <c r="H44" i="6"/>
  <c r="F44" i="15"/>
  <c r="F44" i="5"/>
  <c r="G44" i="21"/>
  <c r="H44" i="21"/>
  <c r="H44" i="5"/>
  <c r="F44" i="11"/>
  <c r="G44" i="13"/>
  <c r="F44" i="21"/>
  <c r="F44" i="13"/>
  <c r="F44" i="19"/>
  <c r="F44" i="7"/>
  <c r="H44" i="19" l="1"/>
</calcChain>
</file>

<file path=xl/sharedStrings.xml><?xml version="1.0" encoding="utf-8"?>
<sst xmlns="http://schemas.openxmlformats.org/spreadsheetml/2006/main" count="1368" uniqueCount="70">
  <si>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</si>
  <si>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</si>
  <si>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</si>
  <si>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</si>
  <si>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</si>
  <si>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</si>
  <si>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</si>
  <si>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</si>
  <si>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</si>
  <si>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</si>
  <si>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</si>
  <si>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</si>
  <si>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</si>
  <si>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</si>
  <si>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</si>
  <si>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</si>
  <si>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</si>
  <si>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</si>
  <si>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</si>
  <si>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</si>
  <si>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</si>
  <si>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</si>
  <si>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</si>
  <si>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</si>
  <si>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</si>
  <si>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</si>
  <si>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</si>
  <si>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</si>
  <si>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</si>
  <si>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</si>
  <si>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</si>
  <si>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</si>
  <si>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</si>
  <si>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</si>
  <si>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</si>
  <si>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</si>
  <si>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</si>
  <si>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</si>
  <si>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</si>
  <si>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</si>
  <si>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</si>
  <si>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</si>
  <si>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</si>
  <si>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 xml:space="preserve">
C DC16   Xhariep</t>
  </si>
  <si>
    <t xml:space="preserve">
C DC18   Lejweleputswa</t>
  </si>
  <si>
    <t xml:space="preserve">
C DC19   Thabo Mofutsanyana</t>
  </si>
  <si>
    <t xml:space="preserve">
C DC20   Fezile Dabi</t>
  </si>
  <si>
    <t xml:space="preserve">
B FS161  Letsemeng</t>
  </si>
  <si>
    <t xml:space="preserve">
B FS162  Kopanong</t>
  </si>
  <si>
    <t xml:space="preserve">
B FS163  Mohokare</t>
  </si>
  <si>
    <t xml:space="preserve">
B FS181  Masilonyana</t>
  </si>
  <si>
    <t xml:space="preserve">
B FS182  Tokologo</t>
  </si>
  <si>
    <t xml:space="preserve">
B FS183  Tswelopele</t>
  </si>
  <si>
    <t xml:space="preserve">
B FS184  Matjhabeng</t>
  </si>
  <si>
    <t xml:space="preserve">
B FS185  Nala</t>
  </si>
  <si>
    <t xml:space="preserve">
B FS191  Setsoto</t>
  </si>
  <si>
    <t xml:space="preserve">
B FS192  Dihlabeng</t>
  </si>
  <si>
    <t xml:space="preserve">
B FS193  Nketoana</t>
  </si>
  <si>
    <t xml:space="preserve">
B FS194  Maluti-a-Phofung</t>
  </si>
  <si>
    <t xml:space="preserve">
B FS195  Phumelela</t>
  </si>
  <si>
    <t xml:space="preserve">
B FS196  Mantsopa</t>
  </si>
  <si>
    <t xml:space="preserve">
B FS201  Moqhaka</t>
  </si>
  <si>
    <t xml:space="preserve">
B FS203  Ngwathe</t>
  </si>
  <si>
    <t xml:space="preserve">
B FS204  Metsimaholo</t>
  </si>
  <si>
    <t xml:space="preserve">
B FS205  Mafube</t>
  </si>
  <si>
    <t xml:space="preserve">
A MAN    Mangaung</t>
  </si>
  <si>
    <t>Transfers from Provincial Departments</t>
  </si>
  <si>
    <t>Municipal Allocations from Provincial Departments</t>
  </si>
  <si>
    <t>of which</t>
  </si>
  <si>
    <t>Total: Transfers from Provincial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</si>
</sst>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1" x14ac:knownFonts="1">
    <font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center" indent="1"/>
    </xf>
    <xf numFmtId="165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2"/>
    </xf>
    <xf numFmtId="165" fontId="9" fillId="0" borderId="5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4" fillId="0" borderId="3" xfId="0" applyFont="1" applyBorder="1" applyAlignment="1">
      <alignment horizontal="left" vertical="center" indent="1"/>
    </xf>
    <xf numFmtId="165" fontId="4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3" fillId="0" borderId="2" xfId="0" applyFont="1" applyBorder="1" applyAlignment="1">
      <alignment horizontal="left" wrapText="1" indent="1"/>
    </xf>
    <xf numFmtId="164" fontId="4" fillId="0" borderId="2" xfId="0" quotePrefix="1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165" fontId="6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165" fontId="4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/>
    <xf numFmtId="0" fontId="5" fillId="0" borderId="3" xfId="0" applyFont="1" applyBorder="1" applyAlignment="1">
      <alignment wrapText="1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wrapText="1"/>
    </xf>
    <xf numFmtId="165" fontId="4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H250"/>
  <sheetViews>
    <sheetView showGridLines="0" workbookViewId="0">
      <selection activeCell="F6" sqref="F6"/>
    </sheetView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2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6424663000</v>
      </c>
      <c r="G5" s="2">
        <v>6671925000</v>
      </c>
      <c r="H5" s="2">
        <v>6888150000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3030689000</v>
      </c>
      <c r="G7" s="22">
        <f>SUM(G8:G20)</f>
        <v>3294987000</v>
      </c>
      <c r="H7" s="22">
        <f>SUM(H8:H20)</f>
        <v>3501882000</v>
      </c>
    </row>
    <row r="8" spans="5:8" x14ac:dyDescent="0.2">
      <c r="E8" s="23" t="s">
        <v>11</v>
      </c>
      <c r="F8" s="8">
        <v>713896000</v>
      </c>
      <c r="G8" s="8">
        <v>981701000</v>
      </c>
      <c r="H8" s="8">
        <v>1011709000</v>
      </c>
    </row>
    <row r="9" spans="5:8" x14ac:dyDescent="0.2">
      <c r="E9" s="23" t="s">
        <v>12</v>
      </c>
      <c r="F9" s="8">
        <v>195644000</v>
      </c>
      <c r="G9" s="8">
        <v>173671000</v>
      </c>
      <c r="H9" s="8">
        <v>143225000</v>
      </c>
    </row>
    <row r="10" spans="5:8" x14ac:dyDescent="0.2">
      <c r="E10" s="23" t="s">
        <v>13</v>
      </c>
      <c r="F10" s="24">
        <v>129752000</v>
      </c>
      <c r="G10" s="24">
        <v>122721000</v>
      </c>
      <c r="H10" s="24">
        <v>121974000</v>
      </c>
    </row>
    <row r="11" spans="5:8" x14ac:dyDescent="0.2">
      <c r="E11" s="23" t="s">
        <v>14</v>
      </c>
      <c r="F11" s="8">
        <v>107673000</v>
      </c>
      <c r="G11" s="8">
        <v>139015000</v>
      </c>
      <c r="H11" s="8">
        <v>126516000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>
        <v>540352000</v>
      </c>
      <c r="G13" s="24">
        <v>610047000</v>
      </c>
      <c r="H13" s="24">
        <v>797588000</v>
      </c>
    </row>
    <row r="14" spans="5:8" x14ac:dyDescent="0.2">
      <c r="E14" s="23" t="s">
        <v>17</v>
      </c>
      <c r="F14" s="24">
        <v>11007000</v>
      </c>
      <c r="G14" s="24">
        <v>11446000</v>
      </c>
      <c r="H14" s="24">
        <v>11802000</v>
      </c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>
        <v>636621000</v>
      </c>
      <c r="G16" s="8">
        <v>499983000</v>
      </c>
      <c r="H16" s="8">
        <v>507421000</v>
      </c>
    </row>
    <row r="17" spans="5:8" x14ac:dyDescent="0.2">
      <c r="E17" s="23" t="s">
        <v>20</v>
      </c>
      <c r="F17" s="8">
        <v>400290000</v>
      </c>
      <c r="G17" s="8">
        <v>415020000</v>
      </c>
      <c r="H17" s="8">
        <v>429654000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>
        <v>295454000</v>
      </c>
      <c r="G20" s="8">
        <v>341383000</v>
      </c>
      <c r="H20" s="8">
        <v>351993000</v>
      </c>
    </row>
    <row r="21" spans="5:8" ht="16.5" x14ac:dyDescent="0.3">
      <c r="E21" s="19" t="s">
        <v>24</v>
      </c>
      <c r="F21" s="2">
        <f>SUM(F22:F30)</f>
        <v>96352000</v>
      </c>
      <c r="G21" s="2">
        <f>SUM(G22:G30)</f>
        <v>62200000</v>
      </c>
      <c r="H21" s="2">
        <f>SUM(H22:H30)</f>
        <v>63500000</v>
      </c>
    </row>
    <row r="22" spans="5:8" x14ac:dyDescent="0.2">
      <c r="E22" s="23" t="s">
        <v>25</v>
      </c>
      <c r="F22" s="24">
        <v>59800000</v>
      </c>
      <c r="G22" s="24">
        <v>62200000</v>
      </c>
      <c r="H22" s="24">
        <v>63500000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36552000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9551704000</v>
      </c>
      <c r="G31" s="15">
        <f>+G5+G6+G7+G21</f>
        <v>10029112000</v>
      </c>
      <c r="H31" s="15">
        <f>+H5+H6+H7+H21</f>
        <v>10453532000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1247671000</v>
      </c>
      <c r="G33" s="2">
        <f>SUM(G34:G40)</f>
        <v>811867000</v>
      </c>
      <c r="H33" s="2">
        <f>SUM(H34:H40)</f>
        <v>844964000</v>
      </c>
    </row>
    <row r="34" spans="5:8" x14ac:dyDescent="0.2">
      <c r="E34" s="23" t="s">
        <v>19</v>
      </c>
      <c r="F34" s="8">
        <v>695700000</v>
      </c>
      <c r="G34" s="8">
        <v>723910000</v>
      </c>
      <c r="H34" s="8">
        <v>756415000</v>
      </c>
    </row>
    <row r="35" spans="5:8" x14ac:dyDescent="0.2">
      <c r="E35" s="23" t="s">
        <v>37</v>
      </c>
      <c r="F35" s="8">
        <v>38592000</v>
      </c>
      <c r="G35" s="8">
        <v>26707000</v>
      </c>
      <c r="H35" s="8">
        <v>53440000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67833000</v>
      </c>
      <c r="G38" s="8">
        <v>61250000</v>
      </c>
      <c r="H38" s="8">
        <v>35109000</v>
      </c>
    </row>
    <row r="39" spans="5:8" x14ac:dyDescent="0.2">
      <c r="E39" s="23" t="s">
        <v>11</v>
      </c>
      <c r="F39" s="8">
        <v>225546000</v>
      </c>
      <c r="G39" s="8"/>
      <c r="H39" s="8"/>
    </row>
    <row r="40" spans="5:8" x14ac:dyDescent="0.2">
      <c r="E40" s="23" t="s">
        <v>40</v>
      </c>
      <c r="F40" s="8">
        <v>220000000</v>
      </c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1247671000</v>
      </c>
      <c r="G43" s="28">
        <f>+G33+G41</f>
        <v>811867000</v>
      </c>
      <c r="H43" s="28">
        <f>+H33+H41</f>
        <v>844964000</v>
      </c>
    </row>
    <row r="44" spans="5:8" ht="16.5" x14ac:dyDescent="0.3">
      <c r="E44" s="29" t="s">
        <v>42</v>
      </c>
      <c r="F44" s="30">
        <f>+F31+F43</f>
        <v>10799375000</v>
      </c>
      <c r="G44" s="30">
        <f>+G31+G43</f>
        <v>10840979000</v>
      </c>
      <c r="H44" s="30">
        <f>+H31+H43</f>
        <v>11298496000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51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83224000</v>
      </c>
      <c r="G5" s="2">
        <v>85249000</v>
      </c>
      <c r="H5" s="2">
        <v>89152000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146195000</v>
      </c>
      <c r="G7" s="22">
        <f>SUM(G8:G20)</f>
        <v>152163000</v>
      </c>
      <c r="H7" s="22">
        <f>SUM(H8:H20)</f>
        <v>157590000</v>
      </c>
    </row>
    <row r="8" spans="5:8" x14ac:dyDescent="0.2">
      <c r="E8" s="23" t="s">
        <v>11</v>
      </c>
      <c r="F8" s="8">
        <v>19455000</v>
      </c>
      <c r="G8" s="8">
        <v>21167000</v>
      </c>
      <c r="H8" s="8">
        <v>21711000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/>
      <c r="G11" s="8">
        <v>5226000</v>
      </c>
      <c r="H11" s="8">
        <v>5462000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>
        <v>100000000</v>
      </c>
      <c r="G16" s="8">
        <v>103693000</v>
      </c>
      <c r="H16" s="8">
        <v>108349000</v>
      </c>
    </row>
    <row r="17" spans="5:8" x14ac:dyDescent="0.2">
      <c r="E17" s="23" t="s">
        <v>20</v>
      </c>
      <c r="F17" s="8">
        <v>26740000</v>
      </c>
      <c r="G17" s="8">
        <v>22077000</v>
      </c>
      <c r="H17" s="8">
        <v>22068000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4372000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1372000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233791000</v>
      </c>
      <c r="G31" s="15">
        <f>+G5+G6+G7+G21</f>
        <v>240512000</v>
      </c>
      <c r="H31" s="15">
        <f>+H5+H6+H7+H21</f>
        <v>249842000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20793000</v>
      </c>
      <c r="G33" s="2">
        <f>SUM(G34:G40)</f>
        <v>214000</v>
      </c>
      <c r="H33" s="2">
        <f>SUM(H34:H40)</f>
        <v>3317000</v>
      </c>
    </row>
    <row r="34" spans="5:8" x14ac:dyDescent="0.2">
      <c r="E34" s="23" t="s">
        <v>19</v>
      </c>
      <c r="F34" s="8">
        <v>20760000</v>
      </c>
      <c r="G34" s="8"/>
      <c r="H34" s="8"/>
    </row>
    <row r="35" spans="5:8" x14ac:dyDescent="0.2">
      <c r="E35" s="23" t="s">
        <v>37</v>
      </c>
      <c r="F35" s="8">
        <v>33000</v>
      </c>
      <c r="G35" s="8">
        <v>214000</v>
      </c>
      <c r="H35" s="8">
        <v>3317000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20793000</v>
      </c>
      <c r="G43" s="28">
        <f>+G33+G41</f>
        <v>214000</v>
      </c>
      <c r="H43" s="28">
        <f>+H33+H41</f>
        <v>3317000</v>
      </c>
    </row>
    <row r="44" spans="5:8" ht="16.5" x14ac:dyDescent="0.3">
      <c r="E44" s="29" t="s">
        <v>42</v>
      </c>
      <c r="F44" s="30">
        <f>+F31+F43</f>
        <v>254584000</v>
      </c>
      <c r="G44" s="30">
        <f>+G31+G43</f>
        <v>240726000</v>
      </c>
      <c r="H44" s="30">
        <f>+H31+H43</f>
        <v>253159000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52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107845000</v>
      </c>
      <c r="G5" s="2">
        <v>110487000</v>
      </c>
      <c r="H5" s="2">
        <v>115539000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50173000</v>
      </c>
      <c r="G7" s="22">
        <f>SUM(G8:G20)</f>
        <v>49971000</v>
      </c>
      <c r="H7" s="22">
        <f>SUM(H8:H20)</f>
        <v>51629000</v>
      </c>
    </row>
    <row r="8" spans="5:8" x14ac:dyDescent="0.2">
      <c r="E8" s="23" t="s">
        <v>11</v>
      </c>
      <c r="F8" s="8">
        <v>25063000</v>
      </c>
      <c r="G8" s="8">
        <v>21187000</v>
      </c>
      <c r="H8" s="8">
        <v>21732000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3000000</v>
      </c>
      <c r="G11" s="8">
        <v>5568000</v>
      </c>
      <c r="H11" s="8">
        <v>6639000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22110000</v>
      </c>
      <c r="G17" s="8">
        <v>23216000</v>
      </c>
      <c r="H17" s="8">
        <v>23258000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3901000</v>
      </c>
      <c r="G21" s="2">
        <f>SUM(G22:G30)</f>
        <v>2400000</v>
      </c>
      <c r="H21" s="2">
        <f>SUM(H22:H30)</f>
        <v>2500000</v>
      </c>
    </row>
    <row r="22" spans="5:8" x14ac:dyDescent="0.2">
      <c r="E22" s="23" t="s">
        <v>25</v>
      </c>
      <c r="F22" s="24">
        <v>2300000</v>
      </c>
      <c r="G22" s="24">
        <v>2400000</v>
      </c>
      <c r="H22" s="24">
        <v>2500000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1601000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161919000</v>
      </c>
      <c r="G31" s="15">
        <f>+G5+G6+G7+G21</f>
        <v>162858000</v>
      </c>
      <c r="H31" s="15">
        <f>+H5+H6+H7+H21</f>
        <v>169668000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65000</v>
      </c>
      <c r="G33" s="2">
        <f>SUM(G34:G40)</f>
        <v>65000</v>
      </c>
      <c r="H33" s="2">
        <f>SUM(H34:H40)</f>
        <v>65000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65000</v>
      </c>
      <c r="G35" s="8">
        <v>65000</v>
      </c>
      <c r="H35" s="8">
        <v>65000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65000</v>
      </c>
      <c r="G43" s="28">
        <f>+G33+G41</f>
        <v>65000</v>
      </c>
      <c r="H43" s="28">
        <f>+H33+H41</f>
        <v>65000</v>
      </c>
    </row>
    <row r="44" spans="5:8" ht="16.5" x14ac:dyDescent="0.3">
      <c r="E44" s="29" t="s">
        <v>42</v>
      </c>
      <c r="F44" s="30">
        <f>+F31+F43</f>
        <v>161984000</v>
      </c>
      <c r="G44" s="30">
        <f>+G31+G43</f>
        <v>162923000</v>
      </c>
      <c r="H44" s="30">
        <f>+H31+H43</f>
        <v>169733000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53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813898000</v>
      </c>
      <c r="G5" s="2">
        <v>852537000</v>
      </c>
      <c r="H5" s="2">
        <v>873022000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115155000</v>
      </c>
      <c r="G7" s="22">
        <f>SUM(G8:G20)</f>
        <v>214617000</v>
      </c>
      <c r="H7" s="22">
        <f>SUM(H8:H20)</f>
        <v>215383000</v>
      </c>
    </row>
    <row r="8" spans="5:8" x14ac:dyDescent="0.2">
      <c r="E8" s="23" t="s">
        <v>11</v>
      </c>
      <c r="F8" s="8">
        <v>79743000</v>
      </c>
      <c r="G8" s="8">
        <v>165363000</v>
      </c>
      <c r="H8" s="8">
        <v>170760000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12412000</v>
      </c>
      <c r="G11" s="8">
        <v>20904000</v>
      </c>
      <c r="H11" s="8">
        <v>15000000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23000000</v>
      </c>
      <c r="G17" s="8">
        <v>28350000</v>
      </c>
      <c r="H17" s="8">
        <v>29623000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5306000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2306000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934359000</v>
      </c>
      <c r="G31" s="15">
        <f>+G5+G6+G7+G21</f>
        <v>1070254000</v>
      </c>
      <c r="H31" s="15">
        <f>+H5+H6+H7+H21</f>
        <v>1091505000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444766000</v>
      </c>
      <c r="G33" s="2">
        <f>SUM(G34:G40)</f>
        <v>268012000</v>
      </c>
      <c r="H33" s="2">
        <f>SUM(H34:H40)</f>
        <v>279005000</v>
      </c>
    </row>
    <row r="34" spans="5:8" x14ac:dyDescent="0.2">
      <c r="E34" s="23" t="s">
        <v>19</v>
      </c>
      <c r="F34" s="8">
        <v>265499000</v>
      </c>
      <c r="G34" s="8">
        <v>259832000</v>
      </c>
      <c r="H34" s="8">
        <v>272642000</v>
      </c>
    </row>
    <row r="35" spans="5:8" x14ac:dyDescent="0.2">
      <c r="E35" s="23" t="s">
        <v>37</v>
      </c>
      <c r="F35" s="8">
        <v>10630000</v>
      </c>
      <c r="G35" s="8">
        <v>8180000</v>
      </c>
      <c r="H35" s="8">
        <v>6363000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>
        <v>68637000</v>
      </c>
      <c r="G39" s="8"/>
      <c r="H39" s="8"/>
    </row>
    <row r="40" spans="5:8" x14ac:dyDescent="0.2">
      <c r="E40" s="23" t="s">
        <v>40</v>
      </c>
      <c r="F40" s="8">
        <v>100000000</v>
      </c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444766000</v>
      </c>
      <c r="G43" s="28">
        <f>+G33+G41</f>
        <v>268012000</v>
      </c>
      <c r="H43" s="28">
        <f>+H33+H41</f>
        <v>279005000</v>
      </c>
    </row>
    <row r="44" spans="5:8" ht="16.5" x14ac:dyDescent="0.3">
      <c r="E44" s="29" t="s">
        <v>42</v>
      </c>
      <c r="F44" s="30">
        <f>+F31+F43</f>
        <v>1379125000</v>
      </c>
      <c r="G44" s="30">
        <f>+G31+G43</f>
        <v>1338266000</v>
      </c>
      <c r="H44" s="30">
        <f>+H31+H43</f>
        <v>1370510000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54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172716000</v>
      </c>
      <c r="G5" s="2">
        <v>177632000</v>
      </c>
      <c r="H5" s="2">
        <v>185092000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62601000</v>
      </c>
      <c r="G7" s="22">
        <f>SUM(G8:G20)</f>
        <v>69157000</v>
      </c>
      <c r="H7" s="22">
        <f>SUM(H8:H20)</f>
        <v>71649000</v>
      </c>
    </row>
    <row r="8" spans="5:8" x14ac:dyDescent="0.2">
      <c r="E8" s="23" t="s">
        <v>11</v>
      </c>
      <c r="F8" s="8">
        <v>35941000</v>
      </c>
      <c r="G8" s="8">
        <v>39606000</v>
      </c>
      <c r="H8" s="8">
        <v>40770000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4000000</v>
      </c>
      <c r="G11" s="8">
        <v>3658000</v>
      </c>
      <c r="H11" s="8">
        <v>3823000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22660000</v>
      </c>
      <c r="G17" s="8">
        <v>25893000</v>
      </c>
      <c r="H17" s="8">
        <v>27056000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4391000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1391000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239708000</v>
      </c>
      <c r="G31" s="15">
        <f>+G5+G6+G7+G21</f>
        <v>249889000</v>
      </c>
      <c r="H31" s="15">
        <f>+H5+H6+H7+H21</f>
        <v>259841000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49000</v>
      </c>
      <c r="G33" s="2">
        <f>SUM(G34:G40)</f>
        <v>49000</v>
      </c>
      <c r="H33" s="2">
        <f>SUM(H34:H40)</f>
        <v>49000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49000</v>
      </c>
      <c r="G35" s="8">
        <v>49000</v>
      </c>
      <c r="H35" s="8">
        <v>49000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49000</v>
      </c>
      <c r="G43" s="28">
        <f>+G33+G41</f>
        <v>49000</v>
      </c>
      <c r="H43" s="28">
        <f>+H33+H41</f>
        <v>49000</v>
      </c>
    </row>
    <row r="44" spans="5:8" ht="16.5" x14ac:dyDescent="0.3">
      <c r="E44" s="29" t="s">
        <v>42</v>
      </c>
      <c r="F44" s="30">
        <f>+F31+F43</f>
        <v>239757000</v>
      </c>
      <c r="G44" s="30">
        <f>+G31+G43</f>
        <v>249938000</v>
      </c>
      <c r="H44" s="30">
        <f>+H31+H43</f>
        <v>259890000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55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284175000</v>
      </c>
      <c r="G5" s="2">
        <v>292909000</v>
      </c>
      <c r="H5" s="2">
        <v>304590000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319083000</v>
      </c>
      <c r="G7" s="22">
        <f>SUM(G8:G20)</f>
        <v>206071000</v>
      </c>
      <c r="H7" s="22">
        <f>SUM(H8:H20)</f>
        <v>200272000</v>
      </c>
    </row>
    <row r="8" spans="5:8" x14ac:dyDescent="0.2">
      <c r="E8" s="23" t="s">
        <v>11</v>
      </c>
      <c r="F8" s="8">
        <v>57934000</v>
      </c>
      <c r="G8" s="8">
        <v>64204000</v>
      </c>
      <c r="H8" s="8">
        <v>66197000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4750000</v>
      </c>
      <c r="G11" s="8">
        <v>4986000</v>
      </c>
      <c r="H11" s="8">
        <v>5211000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>
        <v>230509000</v>
      </c>
      <c r="G16" s="8">
        <v>112596000</v>
      </c>
      <c r="H16" s="8">
        <v>103489000</v>
      </c>
    </row>
    <row r="17" spans="5:8" x14ac:dyDescent="0.2">
      <c r="E17" s="23" t="s">
        <v>20</v>
      </c>
      <c r="F17" s="8">
        <v>25890000</v>
      </c>
      <c r="G17" s="8">
        <v>24285000</v>
      </c>
      <c r="H17" s="8">
        <v>25375000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4203000</v>
      </c>
      <c r="G21" s="2">
        <f>SUM(G22:G30)</f>
        <v>2300000</v>
      </c>
      <c r="H21" s="2">
        <f>SUM(H22:H30)</f>
        <v>2400000</v>
      </c>
    </row>
    <row r="22" spans="5:8" x14ac:dyDescent="0.2">
      <c r="E22" s="23" t="s">
        <v>25</v>
      </c>
      <c r="F22" s="24">
        <v>2200000</v>
      </c>
      <c r="G22" s="24">
        <v>2300000</v>
      </c>
      <c r="H22" s="24">
        <v>2400000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2003000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607461000</v>
      </c>
      <c r="G31" s="15">
        <f>+G5+G6+G7+G21</f>
        <v>501280000</v>
      </c>
      <c r="H31" s="15">
        <f>+H5+H6+H7+H21</f>
        <v>507262000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40564000</v>
      </c>
      <c r="G33" s="2">
        <f>SUM(G34:G40)</f>
        <v>37766000</v>
      </c>
      <c r="H33" s="2">
        <f>SUM(H34:H40)</f>
        <v>10503000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731000</v>
      </c>
      <c r="G35" s="8">
        <v>6116000</v>
      </c>
      <c r="H35" s="8">
        <v>6003000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39833000</v>
      </c>
      <c r="G38" s="8">
        <v>31650000</v>
      </c>
      <c r="H38" s="8">
        <v>4500000</v>
      </c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40564000</v>
      </c>
      <c r="G43" s="28">
        <f>+G33+G41</f>
        <v>37766000</v>
      </c>
      <c r="H43" s="28">
        <f>+H33+H41</f>
        <v>10503000</v>
      </c>
    </row>
    <row r="44" spans="5:8" ht="16.5" x14ac:dyDescent="0.3">
      <c r="E44" s="29" t="s">
        <v>42</v>
      </c>
      <c r="F44" s="30">
        <f>+F31+F43</f>
        <v>648025000</v>
      </c>
      <c r="G44" s="30">
        <f>+G31+G43</f>
        <v>539046000</v>
      </c>
      <c r="H44" s="30">
        <f>+H31+H43</f>
        <v>517765000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56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269775000</v>
      </c>
      <c r="G5" s="2">
        <v>281275000</v>
      </c>
      <c r="H5" s="2">
        <v>289320000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267508000</v>
      </c>
      <c r="G7" s="22">
        <f>SUM(G8:G20)</f>
        <v>183025000</v>
      </c>
      <c r="H7" s="22">
        <f>SUM(H8:H20)</f>
        <v>210486000</v>
      </c>
    </row>
    <row r="8" spans="5:8" x14ac:dyDescent="0.2">
      <c r="E8" s="23" t="s">
        <v>11</v>
      </c>
      <c r="F8" s="8">
        <v>33570000</v>
      </c>
      <c r="G8" s="8">
        <v>52323000</v>
      </c>
      <c r="H8" s="8">
        <v>53915000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8938000</v>
      </c>
      <c r="G11" s="8">
        <v>3658000</v>
      </c>
      <c r="H11" s="8">
        <v>3823000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>
        <v>200000000</v>
      </c>
      <c r="G16" s="8">
        <v>103694000</v>
      </c>
      <c r="H16" s="8">
        <v>128350000</v>
      </c>
    </row>
    <row r="17" spans="5:8" x14ac:dyDescent="0.2">
      <c r="E17" s="23" t="s">
        <v>20</v>
      </c>
      <c r="F17" s="8">
        <v>25000000</v>
      </c>
      <c r="G17" s="8">
        <v>23350000</v>
      </c>
      <c r="H17" s="8">
        <v>24398000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4591000</v>
      </c>
      <c r="G21" s="2">
        <f>SUM(G22:G30)</f>
        <v>2900000</v>
      </c>
      <c r="H21" s="2">
        <f>SUM(H22:H30)</f>
        <v>2900000</v>
      </c>
    </row>
    <row r="22" spans="5:8" x14ac:dyDescent="0.2">
      <c r="E22" s="23" t="s">
        <v>25</v>
      </c>
      <c r="F22" s="24">
        <v>2800000</v>
      </c>
      <c r="G22" s="24">
        <v>2900000</v>
      </c>
      <c r="H22" s="24">
        <v>2900000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1791000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541874000</v>
      </c>
      <c r="G31" s="15">
        <f>+G5+G6+G7+G21</f>
        <v>467200000</v>
      </c>
      <c r="H31" s="15">
        <f>+H5+H6+H7+H21</f>
        <v>502706000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73141000</v>
      </c>
      <c r="G33" s="2">
        <f>SUM(G34:G40)</f>
        <v>2352000</v>
      </c>
      <c r="H33" s="2">
        <f>SUM(H34:H40)</f>
        <v>19329000</v>
      </c>
    </row>
    <row r="34" spans="5:8" x14ac:dyDescent="0.2">
      <c r="E34" s="23" t="s">
        <v>19</v>
      </c>
      <c r="F34" s="8">
        <v>30000000</v>
      </c>
      <c r="G34" s="8"/>
      <c r="H34" s="8"/>
    </row>
    <row r="35" spans="5:8" x14ac:dyDescent="0.2">
      <c r="E35" s="23" t="s">
        <v>37</v>
      </c>
      <c r="F35" s="8">
        <v>82000</v>
      </c>
      <c r="G35" s="8">
        <v>2352000</v>
      </c>
      <c r="H35" s="8">
        <v>19329000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>
        <v>23059000</v>
      </c>
      <c r="G39" s="8"/>
      <c r="H39" s="8"/>
    </row>
    <row r="40" spans="5:8" x14ac:dyDescent="0.2">
      <c r="E40" s="23" t="s">
        <v>40</v>
      </c>
      <c r="F40" s="8">
        <v>20000000</v>
      </c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73141000</v>
      </c>
      <c r="G43" s="28">
        <f>+G33+G41</f>
        <v>2352000</v>
      </c>
      <c r="H43" s="28">
        <f>+H33+H41</f>
        <v>19329000</v>
      </c>
    </row>
    <row r="44" spans="5:8" ht="16.5" x14ac:dyDescent="0.3">
      <c r="E44" s="29" t="s">
        <v>42</v>
      </c>
      <c r="F44" s="30">
        <f>+F31+F43</f>
        <v>615015000</v>
      </c>
      <c r="G44" s="30">
        <f>+G31+G43</f>
        <v>469552000</v>
      </c>
      <c r="H44" s="30">
        <f>+H31+H43</f>
        <v>522035000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57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147809000</v>
      </c>
      <c r="G5" s="2">
        <v>152428000</v>
      </c>
      <c r="H5" s="2">
        <v>158415000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46277000</v>
      </c>
      <c r="G7" s="22">
        <f>SUM(G8:G20)</f>
        <v>60165000</v>
      </c>
      <c r="H7" s="22">
        <f>SUM(H8:H20)</f>
        <v>62322000</v>
      </c>
    </row>
    <row r="8" spans="5:8" x14ac:dyDescent="0.2">
      <c r="E8" s="23" t="s">
        <v>11</v>
      </c>
      <c r="F8" s="8">
        <v>24888000</v>
      </c>
      <c r="G8" s="8">
        <v>33526000</v>
      </c>
      <c r="H8" s="8">
        <v>34486000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/>
      <c r="G11" s="8">
        <v>4181000</v>
      </c>
      <c r="H11" s="8">
        <v>4370000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21389000</v>
      </c>
      <c r="G17" s="8">
        <v>22458000</v>
      </c>
      <c r="H17" s="8">
        <v>23466000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4628000</v>
      </c>
      <c r="G21" s="2">
        <f>SUM(G22:G30)</f>
        <v>3000000</v>
      </c>
      <c r="H21" s="2">
        <f>SUM(H22:H30)</f>
        <v>3000000</v>
      </c>
    </row>
    <row r="22" spans="5:8" x14ac:dyDescent="0.2">
      <c r="E22" s="23" t="s">
        <v>25</v>
      </c>
      <c r="F22" s="24">
        <v>2900000</v>
      </c>
      <c r="G22" s="24">
        <v>3000000</v>
      </c>
      <c r="H22" s="24">
        <v>3000000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1728000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198714000</v>
      </c>
      <c r="G31" s="15">
        <f>+G5+G6+G7+G21</f>
        <v>215593000</v>
      </c>
      <c r="H31" s="15">
        <f>+H5+H6+H7+H21</f>
        <v>223737000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106180000</v>
      </c>
      <c r="G33" s="2">
        <f>SUM(G34:G40)</f>
        <v>168717000</v>
      </c>
      <c r="H33" s="2">
        <f>SUM(H34:H40)</f>
        <v>178891000</v>
      </c>
    </row>
    <row r="34" spans="5:8" x14ac:dyDescent="0.2">
      <c r="E34" s="23" t="s">
        <v>19</v>
      </c>
      <c r="F34" s="8">
        <v>86570000</v>
      </c>
      <c r="G34" s="8">
        <v>162599000</v>
      </c>
      <c r="H34" s="8">
        <v>176169000</v>
      </c>
    </row>
    <row r="35" spans="5:8" x14ac:dyDescent="0.2">
      <c r="E35" s="23" t="s">
        <v>37</v>
      </c>
      <c r="F35" s="8">
        <v>4676000</v>
      </c>
      <c r="G35" s="8">
        <v>6118000</v>
      </c>
      <c r="H35" s="8">
        <v>2722000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>
        <v>14934000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106180000</v>
      </c>
      <c r="G43" s="28">
        <f>+G33+G41</f>
        <v>168717000</v>
      </c>
      <c r="H43" s="28">
        <f>+H33+H41</f>
        <v>178891000</v>
      </c>
    </row>
    <row r="44" spans="5:8" ht="16.5" x14ac:dyDescent="0.3">
      <c r="E44" s="29" t="s">
        <v>42</v>
      </c>
      <c r="F44" s="30">
        <f>+F31+F43</f>
        <v>304894000</v>
      </c>
      <c r="G44" s="30">
        <f>+G31+G43</f>
        <v>384310000</v>
      </c>
      <c r="H44" s="30">
        <f>+H31+H43</f>
        <v>402628000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58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895917000</v>
      </c>
      <c r="G5" s="2">
        <v>919678000</v>
      </c>
      <c r="H5" s="2">
        <v>960344000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272076000</v>
      </c>
      <c r="G7" s="22">
        <f>SUM(G8:G20)</f>
        <v>276306000</v>
      </c>
      <c r="H7" s="22">
        <f>SUM(H8:H20)</f>
        <v>284010000</v>
      </c>
    </row>
    <row r="8" spans="5:8" x14ac:dyDescent="0.2">
      <c r="E8" s="23" t="s">
        <v>11</v>
      </c>
      <c r="F8" s="8">
        <v>202076000</v>
      </c>
      <c r="G8" s="8">
        <v>225420000</v>
      </c>
      <c r="H8" s="8">
        <v>232838000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6000000</v>
      </c>
      <c r="G11" s="8">
        <v>3136000</v>
      </c>
      <c r="H11" s="8">
        <v>3278000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64000000</v>
      </c>
      <c r="G17" s="8">
        <v>47750000</v>
      </c>
      <c r="H17" s="8">
        <v>47894000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5289000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2289000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1173282000</v>
      </c>
      <c r="G31" s="15">
        <f>+G5+G6+G7+G21</f>
        <v>1199084000</v>
      </c>
      <c r="H31" s="15">
        <f>+H5+H6+H7+H21</f>
        <v>1247454000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234147000</v>
      </c>
      <c r="G33" s="2">
        <f>SUM(G34:G40)</f>
        <v>215612000</v>
      </c>
      <c r="H33" s="2">
        <f>SUM(H34:H40)</f>
        <v>223860000</v>
      </c>
    </row>
    <row r="34" spans="5:8" x14ac:dyDescent="0.2">
      <c r="E34" s="23" t="s">
        <v>19</v>
      </c>
      <c r="F34" s="8">
        <v>124989000</v>
      </c>
      <c r="G34" s="8">
        <v>209064000</v>
      </c>
      <c r="H34" s="8">
        <v>217309000</v>
      </c>
    </row>
    <row r="35" spans="5:8" x14ac:dyDescent="0.2">
      <c r="E35" s="23" t="s">
        <v>37</v>
      </c>
      <c r="F35" s="8">
        <v>9158000</v>
      </c>
      <c r="G35" s="8">
        <v>548000</v>
      </c>
      <c r="H35" s="8">
        <v>65000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>
        <v>6000000</v>
      </c>
      <c r="H38" s="8">
        <v>6486000</v>
      </c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>
        <v>100000000</v>
      </c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234147000</v>
      </c>
      <c r="G43" s="28">
        <f>+G33+G41</f>
        <v>215612000</v>
      </c>
      <c r="H43" s="28">
        <f>+H33+H41</f>
        <v>223860000</v>
      </c>
    </row>
    <row r="44" spans="5:8" ht="16.5" x14ac:dyDescent="0.3">
      <c r="E44" s="29" t="s">
        <v>42</v>
      </c>
      <c r="F44" s="30">
        <f>+F31+F43</f>
        <v>1407429000</v>
      </c>
      <c r="G44" s="30">
        <f>+G31+G43</f>
        <v>1414696000</v>
      </c>
      <c r="H44" s="30">
        <f>+H31+H43</f>
        <v>1471314000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59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111975000</v>
      </c>
      <c r="G5" s="2">
        <v>115146000</v>
      </c>
      <c r="H5" s="2">
        <v>119986000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43341000</v>
      </c>
      <c r="G7" s="22">
        <f>SUM(G8:G20)</f>
        <v>55833000</v>
      </c>
      <c r="H7" s="22">
        <f>SUM(H8:H20)</f>
        <v>53685000</v>
      </c>
    </row>
    <row r="8" spans="5:8" x14ac:dyDescent="0.2">
      <c r="E8" s="23" t="s">
        <v>11</v>
      </c>
      <c r="F8" s="8">
        <v>15462000</v>
      </c>
      <c r="G8" s="8">
        <v>27447000</v>
      </c>
      <c r="H8" s="8">
        <v>28202000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8327000</v>
      </c>
      <c r="G11" s="8">
        <v>5870000</v>
      </c>
      <c r="H11" s="8">
        <v>1956000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19552000</v>
      </c>
      <c r="G17" s="8">
        <v>22516000</v>
      </c>
      <c r="H17" s="8">
        <v>23527000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4087000</v>
      </c>
      <c r="G21" s="2">
        <f>SUM(G22:G30)</f>
        <v>2600000</v>
      </c>
      <c r="H21" s="2">
        <f>SUM(H22:H30)</f>
        <v>2700000</v>
      </c>
    </row>
    <row r="22" spans="5:8" x14ac:dyDescent="0.2">
      <c r="E22" s="23" t="s">
        <v>25</v>
      </c>
      <c r="F22" s="24">
        <v>2600000</v>
      </c>
      <c r="G22" s="24">
        <v>2600000</v>
      </c>
      <c r="H22" s="24">
        <v>2700000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1487000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159403000</v>
      </c>
      <c r="G31" s="15">
        <f>+G5+G6+G7+G21</f>
        <v>173579000</v>
      </c>
      <c r="H31" s="15">
        <f>+H5+H6+H7+H21</f>
        <v>176371000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12392000</v>
      </c>
      <c r="G33" s="2">
        <f>SUM(G34:G40)</f>
        <v>196000</v>
      </c>
      <c r="H33" s="2">
        <f>SUM(H34:H40)</f>
        <v>196000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2784000</v>
      </c>
      <c r="G35" s="8">
        <v>196000</v>
      </c>
      <c r="H35" s="8">
        <v>196000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>
        <v>9608000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12392000</v>
      </c>
      <c r="G43" s="28">
        <f>+G33+G41</f>
        <v>196000</v>
      </c>
      <c r="H43" s="28">
        <f>+H33+H41</f>
        <v>196000</v>
      </c>
    </row>
    <row r="44" spans="5:8" ht="16.5" x14ac:dyDescent="0.3">
      <c r="E44" s="29" t="s">
        <v>42</v>
      </c>
      <c r="F44" s="30">
        <f>+F31+F43</f>
        <v>171795000</v>
      </c>
      <c r="G44" s="30">
        <f>+G31+G43</f>
        <v>173775000</v>
      </c>
      <c r="H44" s="30">
        <f>+H31+H43</f>
        <v>176567000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60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124190000</v>
      </c>
      <c r="G5" s="2">
        <v>127927000</v>
      </c>
      <c r="H5" s="2">
        <v>133089000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40857000</v>
      </c>
      <c r="G7" s="22">
        <f>SUM(G8:G20)</f>
        <v>41857000</v>
      </c>
      <c r="H7" s="22">
        <f>SUM(H8:H20)</f>
        <v>43275000</v>
      </c>
    </row>
    <row r="8" spans="5:8" x14ac:dyDescent="0.2">
      <c r="E8" s="23" t="s">
        <v>11</v>
      </c>
      <c r="F8" s="8">
        <v>23857000</v>
      </c>
      <c r="G8" s="8">
        <v>26091000</v>
      </c>
      <c r="H8" s="8">
        <v>26800000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4000000</v>
      </c>
      <c r="G11" s="8">
        <v>3116000</v>
      </c>
      <c r="H11" s="8">
        <v>3257000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13000000</v>
      </c>
      <c r="G17" s="8">
        <v>12650000</v>
      </c>
      <c r="H17" s="8">
        <v>13218000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4453000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1453000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169500000</v>
      </c>
      <c r="G31" s="15">
        <f>+G5+G6+G7+G21</f>
        <v>172884000</v>
      </c>
      <c r="H31" s="15">
        <f>+H5+H6+H7+H21</f>
        <v>179464000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17993000</v>
      </c>
      <c r="G33" s="2">
        <f>SUM(G34:G40)</f>
        <v>114000</v>
      </c>
      <c r="H33" s="2">
        <f>SUM(H34:H40)</f>
        <v>114000</v>
      </c>
    </row>
    <row r="34" spans="5:8" x14ac:dyDescent="0.2">
      <c r="E34" s="23" t="s">
        <v>19</v>
      </c>
      <c r="F34" s="8">
        <v>14500000</v>
      </c>
      <c r="G34" s="8"/>
      <c r="H34" s="8"/>
    </row>
    <row r="35" spans="5:8" x14ac:dyDescent="0.2">
      <c r="E35" s="23" t="s">
        <v>37</v>
      </c>
      <c r="F35" s="8">
        <v>3493000</v>
      </c>
      <c r="G35" s="8">
        <v>114000</v>
      </c>
      <c r="H35" s="8">
        <v>114000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17993000</v>
      </c>
      <c r="G43" s="28">
        <f>+G33+G41</f>
        <v>114000</v>
      </c>
      <c r="H43" s="28">
        <f>+H33+H41</f>
        <v>114000</v>
      </c>
    </row>
    <row r="44" spans="5:8" ht="16.5" x14ac:dyDescent="0.3">
      <c r="E44" s="29" t="s">
        <v>42</v>
      </c>
      <c r="F44" s="30">
        <f>+F31+F43</f>
        <v>187493000</v>
      </c>
      <c r="G44" s="30">
        <f>+G31+G43</f>
        <v>172998000</v>
      </c>
      <c r="H44" s="30">
        <f>+H31+H43</f>
        <v>179578000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43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53059000</v>
      </c>
      <c r="G5" s="2">
        <v>53658000</v>
      </c>
      <c r="H5" s="2">
        <v>56754000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2621000</v>
      </c>
      <c r="G7" s="22">
        <f>SUM(G8:G20)</f>
        <v>2726000</v>
      </c>
      <c r="H7" s="22">
        <f>SUM(H8:H20)</f>
        <v>2811000</v>
      </c>
    </row>
    <row r="8" spans="5:8" x14ac:dyDescent="0.2">
      <c r="E8" s="23" t="s">
        <v>11</v>
      </c>
      <c r="F8" s="8"/>
      <c r="G8" s="8"/>
      <c r="H8" s="8"/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/>
      <c r="G11" s="8"/>
      <c r="H11" s="8"/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>
        <v>2621000</v>
      </c>
      <c r="G14" s="24">
        <v>2726000</v>
      </c>
      <c r="H14" s="24">
        <v>2811000</v>
      </c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3344000</v>
      </c>
      <c r="G21" s="2">
        <f>SUM(G22:G30)</f>
        <v>2100000</v>
      </c>
      <c r="H21" s="2">
        <f>SUM(H22:H30)</f>
        <v>2200000</v>
      </c>
    </row>
    <row r="22" spans="5:8" x14ac:dyDescent="0.2">
      <c r="E22" s="23" t="s">
        <v>25</v>
      </c>
      <c r="F22" s="24">
        <v>2000000</v>
      </c>
      <c r="G22" s="24">
        <v>2100000</v>
      </c>
      <c r="H22" s="24">
        <v>2200000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1344000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59024000</v>
      </c>
      <c r="G31" s="15">
        <f>+G5+G6+G7+G21</f>
        <v>58484000</v>
      </c>
      <c r="H31" s="15">
        <f>+H5+H6+H7+H21</f>
        <v>61765000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/>
      <c r="G35" s="8"/>
      <c r="H35" s="8"/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6.5" x14ac:dyDescent="0.3">
      <c r="E44" s="29" t="s">
        <v>42</v>
      </c>
      <c r="F44" s="30">
        <f>+F31+F43</f>
        <v>59024000</v>
      </c>
      <c r="G44" s="30">
        <f>+G31+G43</f>
        <v>58484000</v>
      </c>
      <c r="H44" s="30">
        <f>+H31+H43</f>
        <v>61765000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61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323918000</v>
      </c>
      <c r="G5" s="2">
        <v>336430000</v>
      </c>
      <c r="H5" s="2">
        <v>347341000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42691000</v>
      </c>
      <c r="G7" s="22">
        <f>SUM(G8:G20)</f>
        <v>76187000</v>
      </c>
      <c r="H7" s="22">
        <f>SUM(H8:H20)</f>
        <v>78825000</v>
      </c>
    </row>
    <row r="8" spans="5:8" x14ac:dyDescent="0.2">
      <c r="E8" s="23" t="s">
        <v>11</v>
      </c>
      <c r="F8" s="8">
        <v>27423000</v>
      </c>
      <c r="G8" s="8">
        <v>54801000</v>
      </c>
      <c r="H8" s="8">
        <v>56477000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/>
      <c r="G11" s="8">
        <v>5226000</v>
      </c>
      <c r="H11" s="8">
        <v>5462000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15268000</v>
      </c>
      <c r="G17" s="8">
        <v>16160000</v>
      </c>
      <c r="H17" s="8">
        <v>16886000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3921000</v>
      </c>
      <c r="G21" s="2">
        <f>SUM(G22:G30)</f>
        <v>2600000</v>
      </c>
      <c r="H21" s="2">
        <f>SUM(H22:H30)</f>
        <v>2700000</v>
      </c>
    </row>
    <row r="22" spans="5:8" x14ac:dyDescent="0.2">
      <c r="E22" s="23" t="s">
        <v>25</v>
      </c>
      <c r="F22" s="24">
        <v>2500000</v>
      </c>
      <c r="G22" s="24">
        <v>2600000</v>
      </c>
      <c r="H22" s="24">
        <v>2700000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1421000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370530000</v>
      </c>
      <c r="G31" s="15">
        <f>+G5+G6+G7+G21</f>
        <v>415217000</v>
      </c>
      <c r="H31" s="15">
        <f>+H5+H6+H7+H21</f>
        <v>428866000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69458000</v>
      </c>
      <c r="G33" s="2">
        <f>SUM(G34:G40)</f>
        <v>756000</v>
      </c>
      <c r="H33" s="2">
        <f>SUM(H34:H40)</f>
        <v>9692000</v>
      </c>
    </row>
    <row r="34" spans="5:8" x14ac:dyDescent="0.2">
      <c r="E34" s="23" t="s">
        <v>19</v>
      </c>
      <c r="F34" s="8">
        <v>42040000</v>
      </c>
      <c r="G34" s="8"/>
      <c r="H34" s="8"/>
    </row>
    <row r="35" spans="5:8" x14ac:dyDescent="0.2">
      <c r="E35" s="23" t="s">
        <v>37</v>
      </c>
      <c r="F35" s="8">
        <v>5314000</v>
      </c>
      <c r="G35" s="8">
        <v>756000</v>
      </c>
      <c r="H35" s="8">
        <v>9692000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>
        <v>22104000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69458000</v>
      </c>
      <c r="G43" s="28">
        <f>+G33+G41</f>
        <v>756000</v>
      </c>
      <c r="H43" s="28">
        <f>+H33+H41</f>
        <v>9692000</v>
      </c>
    </row>
    <row r="44" spans="5:8" ht="16.5" x14ac:dyDescent="0.3">
      <c r="E44" s="29" t="s">
        <v>42</v>
      </c>
      <c r="F44" s="30">
        <f>+F31+F43</f>
        <v>439988000</v>
      </c>
      <c r="G44" s="30">
        <f>+G31+G43</f>
        <v>415973000</v>
      </c>
      <c r="H44" s="30">
        <f>+H31+H43</f>
        <v>438558000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62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296619000</v>
      </c>
      <c r="G5" s="2">
        <v>306101000</v>
      </c>
      <c r="H5" s="2">
        <v>317991000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157917000</v>
      </c>
      <c r="G7" s="22">
        <f>SUM(G8:G20)</f>
        <v>270591000</v>
      </c>
      <c r="H7" s="22">
        <f>SUM(H8:H20)</f>
        <v>254239000</v>
      </c>
    </row>
    <row r="8" spans="5:8" x14ac:dyDescent="0.2">
      <c r="E8" s="23" t="s">
        <v>11</v>
      </c>
      <c r="F8" s="8">
        <v>32172000</v>
      </c>
      <c r="G8" s="8">
        <v>57087000</v>
      </c>
      <c r="H8" s="8">
        <v>58840000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7633000</v>
      </c>
      <c r="G11" s="8">
        <v>20904000</v>
      </c>
      <c r="H11" s="8">
        <v>15000000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>
        <v>106112000</v>
      </c>
      <c r="G16" s="8">
        <v>180000000</v>
      </c>
      <c r="H16" s="8">
        <v>167233000</v>
      </c>
    </row>
    <row r="17" spans="5:8" x14ac:dyDescent="0.2">
      <c r="E17" s="23" t="s">
        <v>20</v>
      </c>
      <c r="F17" s="8">
        <v>12000000</v>
      </c>
      <c r="G17" s="8">
        <v>12600000</v>
      </c>
      <c r="H17" s="8">
        <v>13166000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5622000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2622000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460158000</v>
      </c>
      <c r="G31" s="15">
        <f>+G5+G6+G7+G21</f>
        <v>579792000</v>
      </c>
      <c r="H31" s="15">
        <f>+H5+H6+H7+H21</f>
        <v>575330000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19431000</v>
      </c>
      <c r="G33" s="2">
        <f>SUM(G34:G40)</f>
        <v>33000</v>
      </c>
      <c r="H33" s="2">
        <f>SUM(H34:H40)</f>
        <v>33000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33000</v>
      </c>
      <c r="G35" s="8">
        <v>33000</v>
      </c>
      <c r="H35" s="8">
        <v>33000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>
        <v>19398000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19431000</v>
      </c>
      <c r="G43" s="28">
        <f>+G33+G41</f>
        <v>33000</v>
      </c>
      <c r="H43" s="28">
        <f>+H33+H41</f>
        <v>33000</v>
      </c>
    </row>
    <row r="44" spans="5:8" ht="16.5" x14ac:dyDescent="0.3">
      <c r="E44" s="29" t="s">
        <v>42</v>
      </c>
      <c r="F44" s="30">
        <f>+F31+F43</f>
        <v>479589000</v>
      </c>
      <c r="G44" s="30">
        <f>+G31+G43</f>
        <v>579825000</v>
      </c>
      <c r="H44" s="30">
        <f>+H31+H43</f>
        <v>575363000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63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329025000</v>
      </c>
      <c r="G5" s="2">
        <v>345005000</v>
      </c>
      <c r="H5" s="2">
        <v>352936000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69298000</v>
      </c>
      <c r="G7" s="22">
        <f>SUM(G8:G20)</f>
        <v>93564000</v>
      </c>
      <c r="H7" s="22">
        <f>SUM(H8:H20)</f>
        <v>96917000</v>
      </c>
    </row>
    <row r="8" spans="5:8" x14ac:dyDescent="0.2">
      <c r="E8" s="23" t="s">
        <v>11</v>
      </c>
      <c r="F8" s="8">
        <v>40298000</v>
      </c>
      <c r="G8" s="8">
        <v>60762000</v>
      </c>
      <c r="H8" s="8">
        <v>62639000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10000000</v>
      </c>
      <c r="G11" s="8">
        <v>10452000</v>
      </c>
      <c r="H11" s="8">
        <v>10924000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19000000</v>
      </c>
      <c r="G17" s="8">
        <v>22350000</v>
      </c>
      <c r="H17" s="8">
        <v>23354000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4394000</v>
      </c>
      <c r="G21" s="2">
        <f>SUM(G22:G30)</f>
        <v>2900000</v>
      </c>
      <c r="H21" s="2">
        <f>SUM(H22:H30)</f>
        <v>2900000</v>
      </c>
    </row>
    <row r="22" spans="5:8" x14ac:dyDescent="0.2">
      <c r="E22" s="23" t="s">
        <v>25</v>
      </c>
      <c r="F22" s="24">
        <v>2800000</v>
      </c>
      <c r="G22" s="24">
        <v>2900000</v>
      </c>
      <c r="H22" s="24">
        <v>2900000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1594000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402717000</v>
      </c>
      <c r="G31" s="15">
        <f>+G5+G6+G7+G21</f>
        <v>441469000</v>
      </c>
      <c r="H31" s="15">
        <f>+H5+H6+H7+H21</f>
        <v>452753000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23909000</v>
      </c>
      <c r="G33" s="2">
        <f>SUM(G34:G40)</f>
        <v>33000</v>
      </c>
      <c r="H33" s="2">
        <f>SUM(H34:H40)</f>
        <v>33000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33000</v>
      </c>
      <c r="G35" s="8">
        <v>33000</v>
      </c>
      <c r="H35" s="8">
        <v>33000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>
        <v>23876000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23909000</v>
      </c>
      <c r="G43" s="28">
        <f>+G33+G41</f>
        <v>33000</v>
      </c>
      <c r="H43" s="28">
        <f>+H33+H41</f>
        <v>33000</v>
      </c>
    </row>
    <row r="44" spans="5:8" ht="16.5" x14ac:dyDescent="0.3">
      <c r="E44" s="29" t="s">
        <v>42</v>
      </c>
      <c r="F44" s="30">
        <f>+F31+F43</f>
        <v>426626000</v>
      </c>
      <c r="G44" s="30">
        <f>+G31+G43</f>
        <v>441502000</v>
      </c>
      <c r="H44" s="30">
        <f>+H31+H43</f>
        <v>452786000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64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144344000</v>
      </c>
      <c r="G5" s="2">
        <v>148587000</v>
      </c>
      <c r="H5" s="2">
        <v>154688000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22912000</v>
      </c>
      <c r="G7" s="22">
        <f>SUM(G8:G20)</f>
        <v>55858000</v>
      </c>
      <c r="H7" s="22">
        <f>SUM(H8:H20)</f>
        <v>57868000</v>
      </c>
    </row>
    <row r="8" spans="5:8" x14ac:dyDescent="0.2">
      <c r="E8" s="23" t="s">
        <v>11</v>
      </c>
      <c r="F8" s="8">
        <v>22912000</v>
      </c>
      <c r="G8" s="8">
        <v>29492000</v>
      </c>
      <c r="H8" s="8">
        <v>30316000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/>
      <c r="G11" s="8">
        <v>7316000</v>
      </c>
      <c r="H11" s="8">
        <v>7647000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>
        <v>19050000</v>
      </c>
      <c r="H17" s="8">
        <v>19905000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4329000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1329000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171585000</v>
      </c>
      <c r="G31" s="15">
        <f>+G5+G6+G7+G21</f>
        <v>207545000</v>
      </c>
      <c r="H31" s="15">
        <f>+H5+H6+H7+H21</f>
        <v>215656000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103098000</v>
      </c>
      <c r="G33" s="2">
        <f>SUM(G34:G40)</f>
        <v>44133000</v>
      </c>
      <c r="H33" s="2">
        <f>SUM(H34:H40)</f>
        <v>44306000</v>
      </c>
    </row>
    <row r="34" spans="5:8" x14ac:dyDescent="0.2">
      <c r="E34" s="23" t="s">
        <v>19</v>
      </c>
      <c r="F34" s="8">
        <v>74762000</v>
      </c>
      <c r="G34" s="8">
        <v>33500000</v>
      </c>
      <c r="H34" s="8">
        <v>32914000</v>
      </c>
    </row>
    <row r="35" spans="5:8" x14ac:dyDescent="0.2">
      <c r="E35" s="23" t="s">
        <v>37</v>
      </c>
      <c r="F35" s="8">
        <v>33000</v>
      </c>
      <c r="G35" s="8">
        <v>33000</v>
      </c>
      <c r="H35" s="8">
        <v>33000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15000000</v>
      </c>
      <c r="G38" s="8">
        <v>10600000</v>
      </c>
      <c r="H38" s="8">
        <v>11359000</v>
      </c>
    </row>
    <row r="39" spans="5:8" x14ac:dyDescent="0.2">
      <c r="E39" s="23" t="s">
        <v>11</v>
      </c>
      <c r="F39" s="8">
        <v>13303000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103098000</v>
      </c>
      <c r="G43" s="28">
        <f>+G33+G41</f>
        <v>44133000</v>
      </c>
      <c r="H43" s="28">
        <f>+H33+H41</f>
        <v>44306000</v>
      </c>
    </row>
    <row r="44" spans="5:8" ht="16.5" x14ac:dyDescent="0.3">
      <c r="E44" s="29" t="s">
        <v>42</v>
      </c>
      <c r="F44" s="30">
        <f>+F31+F43</f>
        <v>274683000</v>
      </c>
      <c r="G44" s="30">
        <f>+G31+G43</f>
        <v>251678000</v>
      </c>
      <c r="H44" s="30">
        <f>+H31+H43</f>
        <v>259962000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E1:H250"/>
  <sheetViews>
    <sheetView showGridLines="0" tabSelected="1" workbookViewId="0">
      <selection activeCell="F7" sqref="F7"/>
    </sheetView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65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1272720000</v>
      </c>
      <c r="G5" s="2">
        <v>1346734000</v>
      </c>
      <c r="H5" s="2">
        <v>1365649000</v>
      </c>
    </row>
    <row r="6" spans="5:8" x14ac:dyDescent="0.2">
      <c r="E6" s="21" t="s">
        <v>9</v>
      </c>
      <c r="F6" s="2">
        <v>410444000</v>
      </c>
      <c r="G6" s="2"/>
      <c r="H6" s="2"/>
    </row>
    <row r="7" spans="5:8" ht="16.5" x14ac:dyDescent="0.3">
      <c r="E7" s="19" t="s">
        <v>10</v>
      </c>
      <c r="F7" s="22">
        <f>SUM(F8:F20)</f>
        <v>1161202000</v>
      </c>
      <c r="G7" s="22">
        <f>SUM(G8:G20)</f>
        <v>1252822000</v>
      </c>
      <c r="H7" s="22">
        <f>SUM(H8:H20)</f>
        <v>1420780000</v>
      </c>
    </row>
    <row r="8" spans="5:8" x14ac:dyDescent="0.2">
      <c r="E8" s="23" t="s">
        <v>11</v>
      </c>
      <c r="F8" s="8"/>
      <c r="G8" s="8"/>
      <c r="H8" s="8"/>
    </row>
    <row r="9" spans="5:8" x14ac:dyDescent="0.2">
      <c r="E9" s="23" t="s">
        <v>12</v>
      </c>
      <c r="F9" s="8">
        <v>195644000</v>
      </c>
      <c r="G9" s="8">
        <v>173671000</v>
      </c>
      <c r="H9" s="8">
        <v>143225000</v>
      </c>
    </row>
    <row r="10" spans="5:8" x14ac:dyDescent="0.2">
      <c r="E10" s="23" t="s">
        <v>13</v>
      </c>
      <c r="F10" s="24">
        <v>129752000</v>
      </c>
      <c r="G10" s="24">
        <v>122721000</v>
      </c>
      <c r="H10" s="24">
        <v>121974000</v>
      </c>
    </row>
    <row r="11" spans="5:8" x14ac:dyDescent="0.2">
      <c r="E11" s="23" t="s">
        <v>14</v>
      </c>
      <c r="F11" s="8"/>
      <c r="G11" s="8">
        <v>5000000</v>
      </c>
      <c r="H11" s="8">
        <v>6000000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>
        <v>540352000</v>
      </c>
      <c r="G13" s="24">
        <v>610047000</v>
      </c>
      <c r="H13" s="24">
        <v>797588000</v>
      </c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>
        <v>295454000</v>
      </c>
      <c r="G20" s="8">
        <v>341383000</v>
      </c>
      <c r="H20" s="8">
        <v>351993000</v>
      </c>
    </row>
    <row r="21" spans="5:8" ht="16.5" x14ac:dyDescent="0.3">
      <c r="E21" s="19" t="s">
        <v>24</v>
      </c>
      <c r="F21" s="2">
        <f>SUM(F22:F30)</f>
        <v>4358000</v>
      </c>
      <c r="G21" s="2">
        <f>SUM(G22:G30)</f>
        <v>2300000</v>
      </c>
      <c r="H21" s="2">
        <f>SUM(H22:H30)</f>
        <v>2400000</v>
      </c>
    </row>
    <row r="22" spans="5:8" x14ac:dyDescent="0.2">
      <c r="E22" s="23" t="s">
        <v>25</v>
      </c>
      <c r="F22" s="24">
        <v>2200000</v>
      </c>
      <c r="G22" s="24">
        <v>2300000</v>
      </c>
      <c r="H22" s="24">
        <v>2400000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2158000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2848724000</v>
      </c>
      <c r="G31" s="15">
        <f>+G5+G6+G7+G21</f>
        <v>2601856000</v>
      </c>
      <c r="H31" s="15">
        <f>+H5+H6+H7+H21</f>
        <v>2788829000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634000</v>
      </c>
      <c r="G33" s="2">
        <f>SUM(G34:G40)</f>
        <v>1237000</v>
      </c>
      <c r="H33" s="2">
        <f>SUM(H34:H40)</f>
        <v>948000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634000</v>
      </c>
      <c r="G35" s="8">
        <v>1237000</v>
      </c>
      <c r="H35" s="8">
        <v>948000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634000</v>
      </c>
      <c r="G43" s="28">
        <f>+G33+G41</f>
        <v>1237000</v>
      </c>
      <c r="H43" s="28">
        <f>+H33+H41</f>
        <v>948000</v>
      </c>
    </row>
    <row r="44" spans="5:8" ht="16.5" x14ac:dyDescent="0.3">
      <c r="E44" s="29" t="s">
        <v>42</v>
      </c>
      <c r="F44" s="30">
        <f>+F31+F43</f>
        <v>2849358000</v>
      </c>
      <c r="G44" s="30">
        <f>+G31+G43</f>
        <v>2603093000</v>
      </c>
      <c r="H44" s="30">
        <f>+H31+H43</f>
        <v>2789777000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44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158406000</v>
      </c>
      <c r="G5" s="2">
        <v>161807000</v>
      </c>
      <c r="H5" s="2">
        <v>169600000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2783000</v>
      </c>
      <c r="G7" s="22">
        <f>SUM(G8:G20)</f>
        <v>7894000</v>
      </c>
      <c r="H7" s="22">
        <f>SUM(H8:H20)</f>
        <v>6984000</v>
      </c>
    </row>
    <row r="8" spans="5:8" x14ac:dyDescent="0.2">
      <c r="E8" s="23" t="s">
        <v>11</v>
      </c>
      <c r="F8" s="8"/>
      <c r="G8" s="8"/>
      <c r="H8" s="8"/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/>
      <c r="G11" s="8">
        <v>5000000</v>
      </c>
      <c r="H11" s="8">
        <v>4000000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>
        <v>2783000</v>
      </c>
      <c r="G14" s="24">
        <v>2894000</v>
      </c>
      <c r="H14" s="24">
        <v>2984000</v>
      </c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1200000</v>
      </c>
      <c r="G21" s="2">
        <f>SUM(G22:G30)</f>
        <v>1400000</v>
      </c>
      <c r="H21" s="2">
        <f>SUM(H22:H30)</f>
        <v>1600000</v>
      </c>
    </row>
    <row r="22" spans="5:8" x14ac:dyDescent="0.2">
      <c r="E22" s="23" t="s">
        <v>25</v>
      </c>
      <c r="F22" s="24">
        <v>1200000</v>
      </c>
      <c r="G22" s="24">
        <v>1400000</v>
      </c>
      <c r="H22" s="24">
        <v>1600000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/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162389000</v>
      </c>
      <c r="G31" s="15">
        <f>+G5+G6+G7+G21</f>
        <v>171101000</v>
      </c>
      <c r="H31" s="15">
        <f>+H5+H6+H7+H21</f>
        <v>178184000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/>
      <c r="G35" s="8"/>
      <c r="H35" s="8"/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6.5" x14ac:dyDescent="0.3">
      <c r="E44" s="29" t="s">
        <v>42</v>
      </c>
      <c r="F44" s="30">
        <f>+F31+F43</f>
        <v>162389000</v>
      </c>
      <c r="G44" s="30">
        <f>+G31+G43</f>
        <v>171101000</v>
      </c>
      <c r="H44" s="30">
        <f>+H31+H43</f>
        <v>178184000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45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141686000</v>
      </c>
      <c r="G5" s="2">
        <v>143366000</v>
      </c>
      <c r="H5" s="2">
        <v>151571000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7934000</v>
      </c>
      <c r="G7" s="22">
        <f>SUM(G8:G20)</f>
        <v>9051000</v>
      </c>
      <c r="H7" s="22">
        <f>SUM(H8:H20)</f>
        <v>8146000</v>
      </c>
    </row>
    <row r="8" spans="5:8" x14ac:dyDescent="0.2">
      <c r="E8" s="23" t="s">
        <v>11</v>
      </c>
      <c r="F8" s="8"/>
      <c r="G8" s="8"/>
      <c r="H8" s="8"/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5000000</v>
      </c>
      <c r="G11" s="8">
        <v>6000000</v>
      </c>
      <c r="H11" s="8">
        <v>5000000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>
        <v>2934000</v>
      </c>
      <c r="G14" s="24">
        <v>3051000</v>
      </c>
      <c r="H14" s="24">
        <v>3146000</v>
      </c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4379000</v>
      </c>
      <c r="G21" s="2">
        <f>SUM(G22:G30)</f>
        <v>2600000</v>
      </c>
      <c r="H21" s="2">
        <f>SUM(H22:H30)</f>
        <v>2700000</v>
      </c>
    </row>
    <row r="22" spans="5:8" x14ac:dyDescent="0.2">
      <c r="E22" s="23" t="s">
        <v>25</v>
      </c>
      <c r="F22" s="24">
        <v>2500000</v>
      </c>
      <c r="G22" s="24">
        <v>2600000</v>
      </c>
      <c r="H22" s="24">
        <v>2700000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1879000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153999000</v>
      </c>
      <c r="G31" s="15">
        <f>+G5+G6+G7+G21</f>
        <v>155017000</v>
      </c>
      <c r="H31" s="15">
        <f>+H5+H6+H7+H21</f>
        <v>162417000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/>
      <c r="G35" s="8"/>
      <c r="H35" s="8"/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6.5" x14ac:dyDescent="0.3">
      <c r="E44" s="29" t="s">
        <v>42</v>
      </c>
      <c r="F44" s="30">
        <f>+F31+F43</f>
        <v>153999000</v>
      </c>
      <c r="G44" s="30">
        <f>+G31+G43</f>
        <v>155017000</v>
      </c>
      <c r="H44" s="30">
        <f>+H31+H43</f>
        <v>162417000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46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189592000</v>
      </c>
      <c r="G5" s="2">
        <v>196383000</v>
      </c>
      <c r="H5" s="2">
        <v>203217000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27575000</v>
      </c>
      <c r="G7" s="22">
        <f>SUM(G8:G20)</f>
        <v>2775000</v>
      </c>
      <c r="H7" s="22">
        <f>SUM(H8:H20)</f>
        <v>2861000</v>
      </c>
    </row>
    <row r="8" spans="5:8" x14ac:dyDescent="0.2">
      <c r="E8" s="23" t="s">
        <v>11</v>
      </c>
      <c r="F8" s="8"/>
      <c r="G8" s="8"/>
      <c r="H8" s="8"/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24906000</v>
      </c>
      <c r="G11" s="8"/>
      <c r="H11" s="8"/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>
        <v>2669000</v>
      </c>
      <c r="G14" s="24">
        <v>2775000</v>
      </c>
      <c r="H14" s="24">
        <v>2861000</v>
      </c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/>
      <c r="G17" s="8"/>
      <c r="H17" s="8"/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2947000</v>
      </c>
      <c r="G21" s="2">
        <f>SUM(G22:G30)</f>
        <v>1800000</v>
      </c>
      <c r="H21" s="2">
        <f>SUM(H22:H30)</f>
        <v>2000000</v>
      </c>
    </row>
    <row r="22" spans="5:8" x14ac:dyDescent="0.2">
      <c r="E22" s="23" t="s">
        <v>25</v>
      </c>
      <c r="F22" s="24">
        <v>1600000</v>
      </c>
      <c r="G22" s="24">
        <v>1800000</v>
      </c>
      <c r="H22" s="24">
        <v>2000000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1347000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220114000</v>
      </c>
      <c r="G31" s="15">
        <f>+G5+G6+G7+G21</f>
        <v>200958000</v>
      </c>
      <c r="H31" s="15">
        <f>+H5+H6+H7+H21</f>
        <v>208078000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/>
      <c r="G35" s="8"/>
      <c r="H35" s="8"/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6.5" x14ac:dyDescent="0.3">
      <c r="E44" s="29" t="s">
        <v>42</v>
      </c>
      <c r="F44" s="30">
        <f>+F31+F43</f>
        <v>220114000</v>
      </c>
      <c r="G44" s="30">
        <f>+G31+G43</f>
        <v>200958000</v>
      </c>
      <c r="H44" s="30">
        <f>+H31+H43</f>
        <v>208078000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47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96491000</v>
      </c>
      <c r="G5" s="2">
        <v>99682000</v>
      </c>
      <c r="H5" s="2">
        <v>103411000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37697000</v>
      </c>
      <c r="G7" s="22">
        <f>SUM(G8:G20)</f>
        <v>50558000</v>
      </c>
      <c r="H7" s="22">
        <f>SUM(H8:H20)</f>
        <v>52413000</v>
      </c>
    </row>
    <row r="8" spans="5:8" x14ac:dyDescent="0.2">
      <c r="E8" s="23" t="s">
        <v>11</v>
      </c>
      <c r="F8" s="8">
        <v>10697000</v>
      </c>
      <c r="G8" s="8">
        <v>22082000</v>
      </c>
      <c r="H8" s="8">
        <v>22657000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4000000</v>
      </c>
      <c r="G11" s="8">
        <v>5226000</v>
      </c>
      <c r="H11" s="8">
        <v>5462000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23000000</v>
      </c>
      <c r="G17" s="8">
        <v>23250000</v>
      </c>
      <c r="H17" s="8">
        <v>24294000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4320000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1320000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138508000</v>
      </c>
      <c r="G31" s="15">
        <f>+G5+G6+G7+G21</f>
        <v>153340000</v>
      </c>
      <c r="H31" s="15">
        <f>+H5+H6+H7+H21</f>
        <v>158924000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9657000</v>
      </c>
      <c r="G33" s="2">
        <f>SUM(G34:G40)</f>
        <v>82000</v>
      </c>
      <c r="H33" s="2">
        <f>SUM(H34:H40)</f>
        <v>82000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81000</v>
      </c>
      <c r="G35" s="8">
        <v>82000</v>
      </c>
      <c r="H35" s="8">
        <v>82000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>
        <v>9576000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9657000</v>
      </c>
      <c r="G43" s="28">
        <f>+G33+G41</f>
        <v>82000</v>
      </c>
      <c r="H43" s="28">
        <f>+H33+H41</f>
        <v>82000</v>
      </c>
    </row>
    <row r="44" spans="5:8" ht="16.5" x14ac:dyDescent="0.3">
      <c r="E44" s="29" t="s">
        <v>42</v>
      </c>
      <c r="F44" s="30">
        <f>+F31+F43</f>
        <v>148165000</v>
      </c>
      <c r="G44" s="30">
        <f>+G31+G43</f>
        <v>153422000</v>
      </c>
      <c r="H44" s="30">
        <f>+H31+H43</f>
        <v>159006000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48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125588000</v>
      </c>
      <c r="G5" s="2">
        <v>129705000</v>
      </c>
      <c r="H5" s="2">
        <v>134600000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47628000</v>
      </c>
      <c r="G7" s="22">
        <f>SUM(G8:G20)</f>
        <v>53700000</v>
      </c>
      <c r="H7" s="22">
        <f>SUM(H8:H20)</f>
        <v>55641000</v>
      </c>
    </row>
    <row r="8" spans="5:8" x14ac:dyDescent="0.2">
      <c r="E8" s="23" t="s">
        <v>11</v>
      </c>
      <c r="F8" s="8">
        <v>24635000</v>
      </c>
      <c r="G8" s="8">
        <v>26961000</v>
      </c>
      <c r="H8" s="8">
        <v>27700000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600000</v>
      </c>
      <c r="G11" s="8">
        <v>5226000</v>
      </c>
      <c r="H11" s="8">
        <v>5462000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22393000</v>
      </c>
      <c r="G17" s="8">
        <v>21513000</v>
      </c>
      <c r="H17" s="8">
        <v>22479000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3848000</v>
      </c>
      <c r="G21" s="2">
        <f>SUM(G22:G30)</f>
        <v>2600000</v>
      </c>
      <c r="H21" s="2">
        <f>SUM(H22:H30)</f>
        <v>2700000</v>
      </c>
    </row>
    <row r="22" spans="5:8" x14ac:dyDescent="0.2">
      <c r="E22" s="23" t="s">
        <v>25</v>
      </c>
      <c r="F22" s="24">
        <v>2500000</v>
      </c>
      <c r="G22" s="24">
        <v>2600000</v>
      </c>
      <c r="H22" s="24">
        <v>2700000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1348000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177064000</v>
      </c>
      <c r="G31" s="15">
        <f>+G5+G6+G7+G21</f>
        <v>186005000</v>
      </c>
      <c r="H31" s="15">
        <f>+H5+H6+H7+H21</f>
        <v>192941000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8697000</v>
      </c>
      <c r="G33" s="2">
        <f>SUM(G34:G40)</f>
        <v>7015000</v>
      </c>
      <c r="H33" s="2">
        <f>SUM(H34:H40)</f>
        <v>10713000</v>
      </c>
    </row>
    <row r="34" spans="5:8" x14ac:dyDescent="0.2">
      <c r="E34" s="23" t="s">
        <v>19</v>
      </c>
      <c r="F34" s="8"/>
      <c r="G34" s="8"/>
      <c r="H34" s="8"/>
    </row>
    <row r="35" spans="5:8" x14ac:dyDescent="0.2">
      <c r="E35" s="23" t="s">
        <v>37</v>
      </c>
      <c r="F35" s="8">
        <v>697000</v>
      </c>
      <c r="G35" s="8">
        <v>515000</v>
      </c>
      <c r="H35" s="8">
        <v>4331000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8000000</v>
      </c>
      <c r="G38" s="8">
        <v>6500000</v>
      </c>
      <c r="H38" s="8">
        <v>6382000</v>
      </c>
    </row>
    <row r="39" spans="5:8" x14ac:dyDescent="0.2">
      <c r="E39" s="23" t="s">
        <v>11</v>
      </c>
      <c r="F39" s="8"/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8697000</v>
      </c>
      <c r="G43" s="28">
        <f>+G33+G41</f>
        <v>7015000</v>
      </c>
      <c r="H43" s="28">
        <f>+H33+H41</f>
        <v>10713000</v>
      </c>
    </row>
    <row r="44" spans="5:8" ht="16.5" x14ac:dyDescent="0.3">
      <c r="E44" s="29" t="s">
        <v>42</v>
      </c>
      <c r="F44" s="30">
        <f>+F31+F43</f>
        <v>185761000</v>
      </c>
      <c r="G44" s="30">
        <f>+G31+G43</f>
        <v>193020000</v>
      </c>
      <c r="H44" s="30">
        <f>+H31+H43</f>
        <v>203654000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49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104848000</v>
      </c>
      <c r="G5" s="2">
        <v>107724000</v>
      </c>
      <c r="H5" s="2">
        <v>112342000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32946000</v>
      </c>
      <c r="G7" s="22">
        <f>SUM(G8:G20)</f>
        <v>48482000</v>
      </c>
      <c r="H7" s="22">
        <f>SUM(H8:H20)</f>
        <v>50230000</v>
      </c>
    </row>
    <row r="8" spans="5:8" x14ac:dyDescent="0.2">
      <c r="E8" s="23" t="s">
        <v>11</v>
      </c>
      <c r="F8" s="8">
        <v>11846000</v>
      </c>
      <c r="G8" s="8">
        <v>23296000</v>
      </c>
      <c r="H8" s="8">
        <v>23912000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100000</v>
      </c>
      <c r="G11" s="8">
        <v>3136000</v>
      </c>
      <c r="H11" s="8">
        <v>3278000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21000000</v>
      </c>
      <c r="G17" s="8">
        <v>22050000</v>
      </c>
      <c r="H17" s="8">
        <v>23040000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4269000</v>
      </c>
      <c r="G21" s="2">
        <f>SUM(G22:G30)</f>
        <v>3100000</v>
      </c>
      <c r="H21" s="2">
        <f>SUM(H22:H30)</f>
        <v>3100000</v>
      </c>
    </row>
    <row r="22" spans="5:8" x14ac:dyDescent="0.2">
      <c r="E22" s="23" t="s">
        <v>25</v>
      </c>
      <c r="F22" s="24">
        <v>3000000</v>
      </c>
      <c r="G22" s="24">
        <v>3100000</v>
      </c>
      <c r="H22" s="24">
        <v>3100000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1269000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142063000</v>
      </c>
      <c r="G31" s="15">
        <f>+G5+G6+G7+G21</f>
        <v>159306000</v>
      </c>
      <c r="H31" s="15">
        <f>+H5+H6+H7+H21</f>
        <v>165672000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38126000</v>
      </c>
      <c r="G33" s="2">
        <f>SUM(G34:G40)</f>
        <v>10533000</v>
      </c>
      <c r="H33" s="2">
        <f>SUM(H34:H40)</f>
        <v>6414000</v>
      </c>
    </row>
    <row r="34" spans="5:8" x14ac:dyDescent="0.2">
      <c r="E34" s="23" t="s">
        <v>19</v>
      </c>
      <c r="F34" s="8">
        <v>23580000</v>
      </c>
      <c r="G34" s="8">
        <v>4000000</v>
      </c>
      <c r="H34" s="8"/>
    </row>
    <row r="35" spans="5:8" x14ac:dyDescent="0.2">
      <c r="E35" s="23" t="s">
        <v>37</v>
      </c>
      <c r="F35" s="8">
        <v>33000</v>
      </c>
      <c r="G35" s="8">
        <v>33000</v>
      </c>
      <c r="H35" s="8">
        <v>32000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>
        <v>5000000</v>
      </c>
      <c r="G38" s="8">
        <v>6500000</v>
      </c>
      <c r="H38" s="8">
        <v>6382000</v>
      </c>
    </row>
    <row r="39" spans="5:8" x14ac:dyDescent="0.2">
      <c r="E39" s="23" t="s">
        <v>11</v>
      </c>
      <c r="F39" s="8">
        <v>9513000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38126000</v>
      </c>
      <c r="G43" s="28">
        <f>+G33+G41</f>
        <v>10533000</v>
      </c>
      <c r="H43" s="28">
        <f>+H33+H41</f>
        <v>6414000</v>
      </c>
    </row>
    <row r="44" spans="5:8" ht="16.5" x14ac:dyDescent="0.3">
      <c r="E44" s="29" t="s">
        <v>42</v>
      </c>
      <c r="F44" s="30">
        <f>+F31+F43</f>
        <v>180189000</v>
      </c>
      <c r="G44" s="30">
        <f>+G31+G43</f>
        <v>169839000</v>
      </c>
      <c r="H44" s="30">
        <f>+H31+H43</f>
        <v>172086000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H250"/>
  <sheetViews>
    <sheetView showGridLines="0" workbookViewId="0"/>
  </sheetViews>
  <sheetFormatPr defaultRowHeight="12.75" x14ac:dyDescent="0.2"/>
  <cols>
    <col min="1" max="4" width="1.7109375" customWidth="1"/>
    <col min="5" max="5" width="71" bestFit="1" customWidth="1"/>
    <col min="6" max="8" width="14.140625" bestFit="1" customWidth="1"/>
  </cols>
  <sheetData>
    <row r="1" spans="5:8" ht="14.45" customHeight="1" x14ac:dyDescent="0.25">
      <c r="E1" s="32" t="s">
        <v>0</v>
      </c>
      <c r="F1" s="32"/>
      <c r="G1" s="32"/>
      <c r="H1" s="32"/>
    </row>
    <row r="2" spans="5:8" x14ac:dyDescent="0.2">
      <c r="E2" s="33" t="s">
        <v>1</v>
      </c>
      <c r="F2" s="33"/>
      <c r="G2" s="33"/>
      <c r="H2" s="33"/>
    </row>
    <row r="3" spans="5:8" ht="25.5" x14ac:dyDescent="0.2">
      <c r="E3" s="17" t="s">
        <v>50</v>
      </c>
      <c r="F3" s="18" t="s">
        <v>3</v>
      </c>
      <c r="G3" s="18" t="s">
        <v>4</v>
      </c>
      <c r="H3" s="18" t="s">
        <v>5</v>
      </c>
    </row>
    <row r="4" spans="5:8" ht="16.5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x14ac:dyDescent="0.2">
      <c r="E5" s="21" t="s">
        <v>8</v>
      </c>
      <c r="F5" s="2">
        <v>176843000</v>
      </c>
      <c r="G5" s="2">
        <v>181475000</v>
      </c>
      <c r="H5" s="2">
        <v>189501000</v>
      </c>
    </row>
    <row r="6" spans="5:8" x14ac:dyDescent="0.2">
      <c r="E6" s="21" t="s">
        <v>9</v>
      </c>
      <c r="F6" s="2"/>
      <c r="G6" s="2"/>
      <c r="H6" s="2"/>
    </row>
    <row r="7" spans="5:8" ht="16.5" x14ac:dyDescent="0.3">
      <c r="E7" s="19" t="s">
        <v>10</v>
      </c>
      <c r="F7" s="22">
        <f>SUM(F8:F20)</f>
        <v>54219000</v>
      </c>
      <c r="G7" s="22">
        <f>SUM(G8:G20)</f>
        <v>61614000</v>
      </c>
      <c r="H7" s="22">
        <f>SUM(H8:H20)</f>
        <v>63866000</v>
      </c>
    </row>
    <row r="8" spans="5:8" x14ac:dyDescent="0.2">
      <c r="E8" s="23" t="s">
        <v>11</v>
      </c>
      <c r="F8" s="8">
        <v>25924000</v>
      </c>
      <c r="G8" s="8">
        <v>30886000</v>
      </c>
      <c r="H8" s="8">
        <v>31757000</v>
      </c>
    </row>
    <row r="9" spans="5:8" x14ac:dyDescent="0.2">
      <c r="E9" s="23" t="s">
        <v>12</v>
      </c>
      <c r="F9" s="8"/>
      <c r="G9" s="8"/>
      <c r="H9" s="8"/>
    </row>
    <row r="10" spans="5:8" x14ac:dyDescent="0.2">
      <c r="E10" s="23" t="s">
        <v>13</v>
      </c>
      <c r="F10" s="24"/>
      <c r="G10" s="24"/>
      <c r="H10" s="24"/>
    </row>
    <row r="11" spans="5:8" x14ac:dyDescent="0.2">
      <c r="E11" s="23" t="s">
        <v>14</v>
      </c>
      <c r="F11" s="8">
        <v>4007000</v>
      </c>
      <c r="G11" s="8">
        <v>5226000</v>
      </c>
      <c r="H11" s="8">
        <v>5462000</v>
      </c>
    </row>
    <row r="12" spans="5:8" x14ac:dyDescent="0.2">
      <c r="E12" s="23" t="s">
        <v>15</v>
      </c>
      <c r="F12" s="8"/>
      <c r="G12" s="8"/>
      <c r="H12" s="8"/>
    </row>
    <row r="13" spans="5:8" x14ac:dyDescent="0.2">
      <c r="E13" s="23" t="s">
        <v>16</v>
      </c>
      <c r="F13" s="24"/>
      <c r="G13" s="24"/>
      <c r="H13" s="24"/>
    </row>
    <row r="14" spans="5:8" x14ac:dyDescent="0.2">
      <c r="E14" s="23" t="s">
        <v>17</v>
      </c>
      <c r="F14" s="24"/>
      <c r="G14" s="24"/>
      <c r="H14" s="24"/>
    </row>
    <row r="15" spans="5:8" x14ac:dyDescent="0.2">
      <c r="E15" s="23" t="s">
        <v>18</v>
      </c>
      <c r="F15" s="24"/>
      <c r="G15" s="24"/>
      <c r="H15" s="24"/>
    </row>
    <row r="16" spans="5:8" x14ac:dyDescent="0.2">
      <c r="E16" s="23" t="s">
        <v>19</v>
      </c>
      <c r="F16" s="8"/>
      <c r="G16" s="8"/>
      <c r="H16" s="8"/>
    </row>
    <row r="17" spans="5:8" x14ac:dyDescent="0.2">
      <c r="E17" s="23" t="s">
        <v>20</v>
      </c>
      <c r="F17" s="8">
        <v>24288000</v>
      </c>
      <c r="G17" s="8">
        <v>25502000</v>
      </c>
      <c r="H17" s="8">
        <v>26647000</v>
      </c>
    </row>
    <row r="18" spans="5:8" x14ac:dyDescent="0.2">
      <c r="E18" s="23" t="s">
        <v>21</v>
      </c>
      <c r="F18" s="24"/>
      <c r="G18" s="24"/>
      <c r="H18" s="24"/>
    </row>
    <row r="19" spans="5:8" x14ac:dyDescent="0.2">
      <c r="E19" s="23" t="s">
        <v>22</v>
      </c>
      <c r="F19" s="8"/>
      <c r="G19" s="8"/>
      <c r="H19" s="8"/>
    </row>
    <row r="20" spans="5:8" x14ac:dyDescent="0.2">
      <c r="E20" s="23" t="s">
        <v>23</v>
      </c>
      <c r="F20" s="8"/>
      <c r="G20" s="8"/>
      <c r="H20" s="8"/>
    </row>
    <row r="21" spans="5:8" ht="16.5" x14ac:dyDescent="0.3">
      <c r="E21" s="19" t="s">
        <v>24</v>
      </c>
      <c r="F21" s="2">
        <f>SUM(F22:F30)</f>
        <v>4200000</v>
      </c>
      <c r="G21" s="2">
        <f>SUM(G22:G30)</f>
        <v>2800000</v>
      </c>
      <c r="H21" s="2">
        <f>SUM(H22:H30)</f>
        <v>2900000</v>
      </c>
    </row>
    <row r="22" spans="5:8" x14ac:dyDescent="0.2">
      <c r="E22" s="23" t="s">
        <v>25</v>
      </c>
      <c r="F22" s="24">
        <v>2700000</v>
      </c>
      <c r="G22" s="24">
        <v>2800000</v>
      </c>
      <c r="H22" s="24">
        <v>2900000</v>
      </c>
    </row>
    <row r="23" spans="5:8" x14ac:dyDescent="0.2">
      <c r="E23" s="23" t="s">
        <v>26</v>
      </c>
      <c r="F23" s="25"/>
      <c r="G23" s="25"/>
      <c r="H23" s="25"/>
    </row>
    <row r="24" spans="5:8" x14ac:dyDescent="0.2">
      <c r="E24" s="23" t="s">
        <v>27</v>
      </c>
      <c r="F24" s="8">
        <v>1500000</v>
      </c>
      <c r="G24" s="8"/>
      <c r="H24" s="8"/>
    </row>
    <row r="25" spans="5:8" x14ac:dyDescent="0.2">
      <c r="E25" s="23" t="s">
        <v>28</v>
      </c>
      <c r="F25" s="8"/>
      <c r="G25" s="8"/>
      <c r="H25" s="8"/>
    </row>
    <row r="26" spans="5:8" x14ac:dyDescent="0.2">
      <c r="E26" s="23" t="s">
        <v>29</v>
      </c>
      <c r="F26" s="24"/>
      <c r="G26" s="24"/>
      <c r="H26" s="24"/>
    </row>
    <row r="27" spans="5:8" x14ac:dyDescent="0.2">
      <c r="E27" s="23" t="s">
        <v>30</v>
      </c>
      <c r="F27" s="8"/>
      <c r="G27" s="8"/>
      <c r="H27" s="8"/>
    </row>
    <row r="28" spans="5:8" x14ac:dyDescent="0.2">
      <c r="E28" s="23" t="s">
        <v>31</v>
      </c>
      <c r="F28" s="8"/>
      <c r="G28" s="8"/>
      <c r="H28" s="8"/>
    </row>
    <row r="29" spans="5:8" x14ac:dyDescent="0.2">
      <c r="E29" s="23" t="s">
        <v>32</v>
      </c>
      <c r="F29" s="24"/>
      <c r="G29" s="24"/>
      <c r="H29" s="24"/>
    </row>
    <row r="30" spans="5:8" x14ac:dyDescent="0.2">
      <c r="E30" s="23" t="s">
        <v>33</v>
      </c>
      <c r="F30" s="8"/>
      <c r="G30" s="8"/>
      <c r="H30" s="8"/>
    </row>
    <row r="31" spans="5:8" ht="16.5" x14ac:dyDescent="0.3">
      <c r="E31" s="26" t="s">
        <v>34</v>
      </c>
      <c r="F31" s="15">
        <f>+F5+F6+F7+F21</f>
        <v>235262000</v>
      </c>
      <c r="G31" s="15">
        <f>+G5+G6+G7+G21</f>
        <v>245889000</v>
      </c>
      <c r="H31" s="15">
        <f>+H5+H6+H7+H21</f>
        <v>256267000</v>
      </c>
    </row>
    <row r="32" spans="5:8" ht="16.5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6.5" x14ac:dyDescent="0.3">
      <c r="E33" s="19" t="s">
        <v>36</v>
      </c>
      <c r="F33" s="2">
        <f>SUM(F34:F40)</f>
        <v>24571000</v>
      </c>
      <c r="G33" s="2">
        <f>SUM(G34:G40)</f>
        <v>54948000</v>
      </c>
      <c r="H33" s="2">
        <f>SUM(H34:H40)</f>
        <v>57414000</v>
      </c>
    </row>
    <row r="34" spans="5:8" x14ac:dyDescent="0.2">
      <c r="E34" s="23" t="s">
        <v>19</v>
      </c>
      <c r="F34" s="8">
        <v>13000000</v>
      </c>
      <c r="G34" s="8">
        <v>54915000</v>
      </c>
      <c r="H34" s="8">
        <v>57381000</v>
      </c>
    </row>
    <row r="35" spans="5:8" x14ac:dyDescent="0.2">
      <c r="E35" s="23" t="s">
        <v>37</v>
      </c>
      <c r="F35" s="8">
        <v>33000</v>
      </c>
      <c r="G35" s="8">
        <v>33000</v>
      </c>
      <c r="H35" s="8">
        <v>33000</v>
      </c>
    </row>
    <row r="36" spans="5:8" x14ac:dyDescent="0.2">
      <c r="E36" s="23" t="s">
        <v>38</v>
      </c>
      <c r="F36" s="8"/>
      <c r="G36" s="8"/>
      <c r="H36" s="8"/>
    </row>
    <row r="37" spans="5:8" x14ac:dyDescent="0.2">
      <c r="E37" s="23" t="s">
        <v>39</v>
      </c>
      <c r="F37" s="8"/>
      <c r="G37" s="8"/>
      <c r="H37" s="8"/>
    </row>
    <row r="38" spans="5:8" x14ac:dyDescent="0.2">
      <c r="E38" s="23" t="s">
        <v>20</v>
      </c>
      <c r="F38" s="8"/>
      <c r="G38" s="8"/>
      <c r="H38" s="8"/>
    </row>
    <row r="39" spans="5:8" x14ac:dyDescent="0.2">
      <c r="E39" s="23" t="s">
        <v>11</v>
      </c>
      <c r="F39" s="8">
        <v>11538000</v>
      </c>
      <c r="G39" s="8"/>
      <c r="H39" s="8"/>
    </row>
    <row r="40" spans="5:8" x14ac:dyDescent="0.2">
      <c r="E40" s="23" t="s">
        <v>40</v>
      </c>
      <c r="F40" s="8"/>
      <c r="G40" s="8"/>
      <c r="H40" s="8"/>
    </row>
    <row r="41" spans="5:8" ht="16.5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x14ac:dyDescent="0.2">
      <c r="E42" s="23" t="s">
        <v>26</v>
      </c>
      <c r="F42" s="24"/>
      <c r="G42" s="24"/>
      <c r="H42" s="24"/>
    </row>
    <row r="43" spans="5:8" ht="16.5" x14ac:dyDescent="0.3">
      <c r="E43" s="26" t="s">
        <v>41</v>
      </c>
      <c r="F43" s="28">
        <f>+F33+F41</f>
        <v>24571000</v>
      </c>
      <c r="G43" s="28">
        <f>+G33+G41</f>
        <v>54948000</v>
      </c>
      <c r="H43" s="28">
        <f>+H33+H41</f>
        <v>57414000</v>
      </c>
    </row>
    <row r="44" spans="5:8" ht="16.5" x14ac:dyDescent="0.3">
      <c r="E44" s="29" t="s">
        <v>42</v>
      </c>
      <c r="F44" s="30">
        <f>+F31+F43</f>
        <v>259833000</v>
      </c>
      <c r="G44" s="30">
        <f>+G31+G43</f>
        <v>300837000</v>
      </c>
      <c r="H44" s="30">
        <f>+H31+H43</f>
        <v>313681000</v>
      </c>
    </row>
    <row r="45" spans="5:8" hidden="1" x14ac:dyDescent="0.2">
      <c r="E45" s="1" t="s">
        <v>66</v>
      </c>
      <c r="F45" s="2"/>
      <c r="G45" s="2"/>
      <c r="H45" s="2"/>
    </row>
    <row r="46" spans="5:8" hidden="1" x14ac:dyDescent="0.2">
      <c r="E46" s="1" t="s">
        <v>67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idden="1" x14ac:dyDescent="0.2">
      <c r="E47" s="31" t="s">
        <v>68</v>
      </c>
      <c r="F47" s="2"/>
      <c r="G47" s="2"/>
      <c r="H47" s="2"/>
    </row>
    <row r="48" spans="5:8" hidden="1" x14ac:dyDescent="0.2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">
      <c r="E49" s="3"/>
      <c r="F49" s="4"/>
      <c r="G49" s="5"/>
      <c r="H49" s="6"/>
    </row>
    <row r="50" spans="5:8" hidden="1" x14ac:dyDescent="0.2">
      <c r="E50" s="3"/>
      <c r="F50" s="7"/>
      <c r="G50" s="8"/>
      <c r="H50" s="9"/>
    </row>
    <row r="51" spans="5:8" hidden="1" x14ac:dyDescent="0.2">
      <c r="E51" s="3"/>
      <c r="F51" s="7"/>
      <c r="G51" s="8"/>
      <c r="H51" s="9"/>
    </row>
    <row r="52" spans="5:8" hidden="1" x14ac:dyDescent="0.2">
      <c r="E52" s="3"/>
      <c r="F52" s="10"/>
      <c r="G52" s="11"/>
      <c r="H52" s="12"/>
    </row>
    <row r="53" spans="5:8" hidden="1" x14ac:dyDescent="0.2">
      <c r="F53" s="13"/>
      <c r="G53" s="13"/>
      <c r="H53" s="13"/>
    </row>
    <row r="54" spans="5:8" hidden="1" x14ac:dyDescent="0.2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">
      <c r="E55" s="3"/>
      <c r="F55" s="4"/>
      <c r="G55" s="5"/>
      <c r="H55" s="6"/>
    </row>
    <row r="56" spans="5:8" hidden="1" x14ac:dyDescent="0.2">
      <c r="E56" s="3"/>
      <c r="F56" s="7"/>
      <c r="G56" s="8"/>
      <c r="H56" s="9"/>
    </row>
    <row r="57" spans="5:8" hidden="1" x14ac:dyDescent="0.2">
      <c r="E57" s="3"/>
      <c r="F57" s="7"/>
      <c r="G57" s="8"/>
      <c r="H57" s="9"/>
    </row>
    <row r="58" spans="5:8" hidden="1" x14ac:dyDescent="0.2">
      <c r="E58" s="3"/>
      <c r="F58" s="10"/>
      <c r="G58" s="11"/>
      <c r="H58" s="12"/>
    </row>
    <row r="59" spans="5:8" hidden="1" x14ac:dyDescent="0.2">
      <c r="F59" s="13"/>
      <c r="G59" s="13"/>
      <c r="H59" s="13"/>
    </row>
    <row r="60" spans="5:8" hidden="1" x14ac:dyDescent="0.2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">
      <c r="E61" s="3"/>
      <c r="F61" s="4"/>
      <c r="G61" s="5"/>
      <c r="H61" s="6"/>
    </row>
    <row r="62" spans="5:8" hidden="1" x14ac:dyDescent="0.2">
      <c r="E62" s="3"/>
      <c r="F62" s="7"/>
      <c r="G62" s="8"/>
      <c r="H62" s="9"/>
    </row>
    <row r="63" spans="5:8" hidden="1" x14ac:dyDescent="0.2">
      <c r="E63" s="3"/>
      <c r="F63" s="7"/>
      <c r="G63" s="8"/>
      <c r="H63" s="9"/>
    </row>
    <row r="64" spans="5:8" hidden="1" x14ac:dyDescent="0.2">
      <c r="E64" s="3"/>
      <c r="F64" s="10"/>
      <c r="G64" s="11"/>
      <c r="H64" s="12"/>
    </row>
    <row r="65" spans="5:8" hidden="1" x14ac:dyDescent="0.2">
      <c r="F65" s="13"/>
      <c r="G65" s="13"/>
      <c r="H65" s="13"/>
    </row>
    <row r="66" spans="5:8" hidden="1" x14ac:dyDescent="0.2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">
      <c r="E67" s="3"/>
      <c r="F67" s="4"/>
      <c r="G67" s="5"/>
      <c r="H67" s="6"/>
    </row>
    <row r="68" spans="5:8" hidden="1" x14ac:dyDescent="0.2">
      <c r="E68" s="3"/>
      <c r="F68" s="7"/>
      <c r="G68" s="8"/>
      <c r="H68" s="9"/>
    </row>
    <row r="69" spans="5:8" hidden="1" x14ac:dyDescent="0.2">
      <c r="E69" s="3"/>
      <c r="F69" s="7"/>
      <c r="G69" s="8"/>
      <c r="H69" s="9"/>
    </row>
    <row r="70" spans="5:8" hidden="1" x14ac:dyDescent="0.2">
      <c r="E70" s="3"/>
      <c r="F70" s="10"/>
      <c r="G70" s="11"/>
      <c r="H70" s="12"/>
    </row>
    <row r="71" spans="5:8" hidden="1" x14ac:dyDescent="0.2">
      <c r="F71" s="13"/>
      <c r="G71" s="13"/>
      <c r="H71" s="13"/>
    </row>
    <row r="72" spans="5:8" hidden="1" x14ac:dyDescent="0.2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">
      <c r="E73" s="3"/>
      <c r="F73" s="4"/>
      <c r="G73" s="5"/>
      <c r="H73" s="6"/>
    </row>
    <row r="74" spans="5:8" hidden="1" x14ac:dyDescent="0.2">
      <c r="E74" s="3"/>
      <c r="F74" s="7"/>
      <c r="G74" s="8"/>
      <c r="H74" s="9"/>
    </row>
    <row r="75" spans="5:8" hidden="1" x14ac:dyDescent="0.2">
      <c r="E75" s="3"/>
      <c r="F75" s="7"/>
      <c r="G75" s="8"/>
      <c r="H75" s="9"/>
    </row>
    <row r="76" spans="5:8" hidden="1" x14ac:dyDescent="0.2">
      <c r="E76" s="3"/>
      <c r="F76" s="10"/>
      <c r="G76" s="11"/>
      <c r="H76" s="12"/>
    </row>
    <row r="77" spans="5:8" hidden="1" x14ac:dyDescent="0.2">
      <c r="F77" s="13"/>
      <c r="G77" s="13"/>
      <c r="H77" s="13"/>
    </row>
    <row r="78" spans="5:8" hidden="1" x14ac:dyDescent="0.2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">
      <c r="E79" s="3"/>
      <c r="F79" s="4"/>
      <c r="G79" s="5"/>
      <c r="H79" s="6"/>
    </row>
    <row r="80" spans="5:8" hidden="1" x14ac:dyDescent="0.2">
      <c r="E80" s="3"/>
      <c r="F80" s="7"/>
      <c r="G80" s="8"/>
      <c r="H80" s="9"/>
    </row>
    <row r="81" spans="5:8" hidden="1" x14ac:dyDescent="0.2">
      <c r="E81" s="3"/>
      <c r="F81" s="7"/>
      <c r="G81" s="8"/>
      <c r="H81" s="9"/>
    </row>
    <row r="82" spans="5:8" hidden="1" x14ac:dyDescent="0.2">
      <c r="E82" s="3"/>
      <c r="F82" s="10"/>
      <c r="G82" s="11"/>
      <c r="H82" s="12"/>
    </row>
    <row r="83" spans="5:8" hidden="1" x14ac:dyDescent="0.2">
      <c r="F83" s="13"/>
      <c r="G83" s="13"/>
      <c r="H83" s="13"/>
    </row>
    <row r="84" spans="5:8" hidden="1" x14ac:dyDescent="0.2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">
      <c r="E85" s="3"/>
      <c r="F85" s="4"/>
      <c r="G85" s="5"/>
      <c r="H85" s="6"/>
    </row>
    <row r="86" spans="5:8" hidden="1" x14ac:dyDescent="0.2">
      <c r="E86" s="3"/>
      <c r="F86" s="7"/>
      <c r="G86" s="8"/>
      <c r="H86" s="9"/>
    </row>
    <row r="87" spans="5:8" hidden="1" x14ac:dyDescent="0.2">
      <c r="E87" s="3"/>
      <c r="F87" s="7"/>
      <c r="G87" s="8"/>
      <c r="H87" s="9"/>
    </row>
    <row r="88" spans="5:8" hidden="1" x14ac:dyDescent="0.2">
      <c r="E88" s="3"/>
      <c r="F88" s="10"/>
      <c r="G88" s="11"/>
      <c r="H88" s="12"/>
    </row>
    <row r="89" spans="5:8" hidden="1" x14ac:dyDescent="0.2">
      <c r="F89" s="13"/>
      <c r="G89" s="13"/>
      <c r="H89" s="13"/>
    </row>
    <row r="90" spans="5:8" hidden="1" x14ac:dyDescent="0.2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">
      <c r="E91" s="3"/>
      <c r="F91" s="4"/>
      <c r="G91" s="5"/>
      <c r="H91" s="6"/>
    </row>
    <row r="92" spans="5:8" hidden="1" x14ac:dyDescent="0.2">
      <c r="E92" s="3"/>
      <c r="F92" s="7"/>
      <c r="G92" s="8"/>
      <c r="H92" s="9"/>
    </row>
    <row r="93" spans="5:8" hidden="1" x14ac:dyDescent="0.2">
      <c r="E93" s="3"/>
      <c r="F93" s="7"/>
      <c r="G93" s="8"/>
      <c r="H93" s="9"/>
    </row>
    <row r="94" spans="5:8" hidden="1" x14ac:dyDescent="0.2">
      <c r="E94" s="3"/>
      <c r="F94" s="10"/>
      <c r="G94" s="11"/>
      <c r="H94" s="12"/>
    </row>
    <row r="95" spans="5:8" hidden="1" x14ac:dyDescent="0.2">
      <c r="F95" s="13"/>
      <c r="G95" s="13"/>
      <c r="H95" s="13"/>
    </row>
    <row r="96" spans="5:8" hidden="1" x14ac:dyDescent="0.2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">
      <c r="E97" s="3"/>
      <c r="F97" s="4"/>
      <c r="G97" s="5"/>
      <c r="H97" s="6"/>
    </row>
    <row r="98" spans="5:8" hidden="1" x14ac:dyDescent="0.2">
      <c r="E98" s="3"/>
      <c r="F98" s="7"/>
      <c r="G98" s="8"/>
      <c r="H98" s="9"/>
    </row>
    <row r="99" spans="5:8" hidden="1" x14ac:dyDescent="0.2">
      <c r="E99" s="3"/>
      <c r="F99" s="7"/>
      <c r="G99" s="8"/>
      <c r="H99" s="9"/>
    </row>
    <row r="100" spans="5:8" hidden="1" x14ac:dyDescent="0.2">
      <c r="E100" s="3"/>
      <c r="F100" s="10"/>
      <c r="G100" s="11"/>
      <c r="H100" s="12"/>
    </row>
    <row r="101" spans="5:8" hidden="1" x14ac:dyDescent="0.2">
      <c r="F101" s="13"/>
      <c r="G101" s="13"/>
      <c r="H101" s="13"/>
    </row>
    <row r="102" spans="5:8" hidden="1" x14ac:dyDescent="0.2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">
      <c r="E103" s="3"/>
      <c r="F103" s="4"/>
      <c r="G103" s="5"/>
      <c r="H103" s="6"/>
    </row>
    <row r="104" spans="5:8" hidden="1" x14ac:dyDescent="0.2">
      <c r="E104" s="3"/>
      <c r="F104" s="7"/>
      <c r="G104" s="8"/>
      <c r="H104" s="9"/>
    </row>
    <row r="105" spans="5:8" hidden="1" x14ac:dyDescent="0.2">
      <c r="E105" s="3"/>
      <c r="F105" s="7"/>
      <c r="G105" s="8"/>
      <c r="H105" s="9"/>
    </row>
    <row r="106" spans="5:8" hidden="1" x14ac:dyDescent="0.2">
      <c r="E106" s="3"/>
      <c r="F106" s="10"/>
      <c r="G106" s="11"/>
      <c r="H106" s="12"/>
    </row>
    <row r="107" spans="5:8" hidden="1" x14ac:dyDescent="0.2">
      <c r="F107" s="13"/>
      <c r="G107" s="13"/>
      <c r="H107" s="13"/>
    </row>
    <row r="108" spans="5:8" hidden="1" x14ac:dyDescent="0.2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">
      <c r="E109" s="3"/>
      <c r="F109" s="4"/>
      <c r="G109" s="5"/>
      <c r="H109" s="6"/>
    </row>
    <row r="110" spans="5:8" hidden="1" x14ac:dyDescent="0.2">
      <c r="E110" s="3"/>
      <c r="F110" s="7"/>
      <c r="G110" s="8"/>
      <c r="H110" s="9"/>
    </row>
    <row r="111" spans="5:8" hidden="1" x14ac:dyDescent="0.2">
      <c r="E111" s="3"/>
      <c r="F111" s="7"/>
      <c r="G111" s="8"/>
      <c r="H111" s="9"/>
    </row>
    <row r="112" spans="5:8" hidden="1" x14ac:dyDescent="0.2">
      <c r="E112" s="3"/>
      <c r="F112" s="10"/>
      <c r="G112" s="11"/>
      <c r="H112" s="12"/>
    </row>
    <row r="113" spans="5:8" hidden="1" x14ac:dyDescent="0.2">
      <c r="F113" s="13"/>
      <c r="G113" s="13"/>
      <c r="H113" s="13"/>
    </row>
    <row r="114" spans="5:8" hidden="1" x14ac:dyDescent="0.2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">
      <c r="E115" s="3"/>
      <c r="F115" s="4"/>
      <c r="G115" s="5"/>
      <c r="H115" s="6"/>
    </row>
    <row r="116" spans="5:8" hidden="1" x14ac:dyDescent="0.2">
      <c r="E116" s="3"/>
      <c r="F116" s="7"/>
      <c r="G116" s="8"/>
      <c r="H116" s="9"/>
    </row>
    <row r="117" spans="5:8" hidden="1" x14ac:dyDescent="0.2">
      <c r="E117" s="3"/>
      <c r="F117" s="7"/>
      <c r="G117" s="8"/>
      <c r="H117" s="9"/>
    </row>
    <row r="118" spans="5:8" hidden="1" x14ac:dyDescent="0.2">
      <c r="E118" s="3"/>
      <c r="F118" s="10"/>
      <c r="G118" s="11"/>
      <c r="H118" s="12"/>
    </row>
    <row r="119" spans="5:8" hidden="1" x14ac:dyDescent="0.2">
      <c r="E119" s="14" t="s">
        <v>69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">
      <c r="F120" s="16"/>
      <c r="G120" s="16"/>
      <c r="H120" s="16"/>
    </row>
    <row r="121" spans="5:8" x14ac:dyDescent="0.2">
      <c r="F121" s="16"/>
      <c r="G121" s="16"/>
      <c r="H121" s="16"/>
    </row>
    <row r="122" spans="5:8" x14ac:dyDescent="0.2">
      <c r="F122" s="16"/>
      <c r="G122" s="16"/>
      <c r="H122" s="16"/>
    </row>
    <row r="123" spans="5:8" x14ac:dyDescent="0.2">
      <c r="F123" s="16"/>
      <c r="G123" s="16"/>
      <c r="H123" s="16"/>
    </row>
    <row r="124" spans="5:8" x14ac:dyDescent="0.2">
      <c r="F124" s="16"/>
      <c r="G124" s="16"/>
      <c r="H124" s="16"/>
    </row>
    <row r="125" spans="5:8" x14ac:dyDescent="0.2">
      <c r="F125" s="16"/>
      <c r="G125" s="16"/>
      <c r="H125" s="16"/>
    </row>
    <row r="126" spans="5:8" x14ac:dyDescent="0.2">
      <c r="F126" s="16"/>
      <c r="G126" s="16"/>
      <c r="H126" s="16"/>
    </row>
    <row r="127" spans="5:8" x14ac:dyDescent="0.2">
      <c r="F127" s="16"/>
      <c r="G127" s="16"/>
      <c r="H127" s="16"/>
    </row>
    <row r="128" spans="5:8" x14ac:dyDescent="0.2">
      <c r="F128" s="16"/>
      <c r="G128" s="16"/>
      <c r="H128" s="16"/>
    </row>
    <row r="129" spans="6:8" x14ac:dyDescent="0.2">
      <c r="F129" s="16"/>
      <c r="G129" s="16"/>
      <c r="H129" s="16"/>
    </row>
    <row r="130" spans="6:8" x14ac:dyDescent="0.2">
      <c r="F130" s="16"/>
      <c r="G130" s="16"/>
      <c r="H130" s="16"/>
    </row>
    <row r="131" spans="6:8" x14ac:dyDescent="0.2">
      <c r="F131" s="16"/>
      <c r="G131" s="16"/>
      <c r="H131" s="16"/>
    </row>
    <row r="132" spans="6:8" x14ac:dyDescent="0.2">
      <c r="F132" s="16"/>
      <c r="G132" s="16"/>
      <c r="H132" s="16"/>
    </row>
    <row r="133" spans="6:8" x14ac:dyDescent="0.2">
      <c r="F133" s="16"/>
      <c r="G133" s="16"/>
      <c r="H133" s="16"/>
    </row>
    <row r="134" spans="6:8" x14ac:dyDescent="0.2">
      <c r="F134" s="16"/>
      <c r="G134" s="16"/>
      <c r="H134" s="16"/>
    </row>
    <row r="135" spans="6:8" x14ac:dyDescent="0.2">
      <c r="F135" s="16"/>
      <c r="G135" s="16"/>
      <c r="H135" s="16"/>
    </row>
    <row r="136" spans="6:8" x14ac:dyDescent="0.2">
      <c r="F136" s="16"/>
      <c r="G136" s="16"/>
      <c r="H136" s="16"/>
    </row>
    <row r="137" spans="6:8" x14ac:dyDescent="0.2">
      <c r="F137" s="16"/>
      <c r="G137" s="16"/>
      <c r="H137" s="16"/>
    </row>
    <row r="138" spans="6:8" x14ac:dyDescent="0.2">
      <c r="F138" s="16"/>
      <c r="G138" s="16"/>
      <c r="H138" s="16"/>
    </row>
    <row r="139" spans="6:8" x14ac:dyDescent="0.2">
      <c r="F139" s="16"/>
      <c r="G139" s="16"/>
      <c r="H139" s="16"/>
    </row>
    <row r="140" spans="6:8" x14ac:dyDescent="0.2">
      <c r="F140" s="16"/>
      <c r="G140" s="16"/>
      <c r="H140" s="16"/>
    </row>
    <row r="141" spans="6:8" x14ac:dyDescent="0.2">
      <c r="F141" s="16"/>
      <c r="G141" s="16"/>
      <c r="H141" s="16"/>
    </row>
    <row r="142" spans="6:8" x14ac:dyDescent="0.2">
      <c r="F142" s="16"/>
      <c r="G142" s="16"/>
      <c r="H142" s="16"/>
    </row>
    <row r="143" spans="6:8" x14ac:dyDescent="0.2">
      <c r="F143" s="16"/>
      <c r="G143" s="16"/>
      <c r="H143" s="16"/>
    </row>
    <row r="144" spans="6:8" x14ac:dyDescent="0.2">
      <c r="F144" s="16"/>
      <c r="G144" s="16"/>
      <c r="H144" s="16"/>
    </row>
    <row r="145" spans="6:8" x14ac:dyDescent="0.2">
      <c r="F145" s="16"/>
      <c r="G145" s="16"/>
      <c r="H145" s="16"/>
    </row>
    <row r="146" spans="6:8" x14ac:dyDescent="0.2">
      <c r="F146" s="16"/>
      <c r="G146" s="16"/>
      <c r="H146" s="16"/>
    </row>
    <row r="147" spans="6:8" x14ac:dyDescent="0.2">
      <c r="F147" s="16"/>
      <c r="G147" s="16"/>
      <c r="H147" s="16"/>
    </row>
    <row r="148" spans="6:8" x14ac:dyDescent="0.2">
      <c r="F148" s="16"/>
      <c r="G148" s="16"/>
      <c r="H148" s="16"/>
    </row>
    <row r="149" spans="6:8" x14ac:dyDescent="0.2">
      <c r="F149" s="16"/>
      <c r="G149" s="16"/>
      <c r="H149" s="16"/>
    </row>
    <row r="150" spans="6:8" x14ac:dyDescent="0.2">
      <c r="F150" s="16"/>
      <c r="G150" s="16"/>
      <c r="H150" s="16"/>
    </row>
    <row r="151" spans="6:8" x14ac:dyDescent="0.2">
      <c r="F151" s="16"/>
      <c r="G151" s="16"/>
      <c r="H151" s="16"/>
    </row>
    <row r="152" spans="6:8" x14ac:dyDescent="0.2">
      <c r="F152" s="16"/>
      <c r="G152" s="16"/>
      <c r="H152" s="16"/>
    </row>
    <row r="153" spans="6:8" x14ac:dyDescent="0.2">
      <c r="F153" s="16"/>
      <c r="G153" s="16"/>
      <c r="H153" s="16"/>
    </row>
    <row r="154" spans="6:8" x14ac:dyDescent="0.2">
      <c r="F154" s="16"/>
      <c r="G154" s="16"/>
      <c r="H154" s="16"/>
    </row>
    <row r="155" spans="6:8" x14ac:dyDescent="0.2">
      <c r="F155" s="16"/>
      <c r="G155" s="16"/>
      <c r="H155" s="16"/>
    </row>
    <row r="156" spans="6:8" x14ac:dyDescent="0.2">
      <c r="F156" s="16"/>
      <c r="G156" s="16"/>
      <c r="H156" s="16"/>
    </row>
    <row r="157" spans="6:8" x14ac:dyDescent="0.2">
      <c r="F157" s="16"/>
      <c r="G157" s="16"/>
      <c r="H157" s="16"/>
    </row>
    <row r="158" spans="6:8" x14ac:dyDescent="0.2">
      <c r="F158" s="16"/>
      <c r="G158" s="16"/>
      <c r="H158" s="16"/>
    </row>
    <row r="159" spans="6:8" x14ac:dyDescent="0.2">
      <c r="F159" s="16"/>
      <c r="G159" s="16"/>
      <c r="H159" s="16"/>
    </row>
    <row r="160" spans="6:8" x14ac:dyDescent="0.2">
      <c r="F160" s="16"/>
      <c r="G160" s="16"/>
      <c r="H160" s="16"/>
    </row>
    <row r="161" spans="6:8" x14ac:dyDescent="0.2">
      <c r="F161" s="16"/>
      <c r="G161" s="16"/>
      <c r="H161" s="16"/>
    </row>
    <row r="162" spans="6:8" x14ac:dyDescent="0.2">
      <c r="F162" s="16"/>
      <c r="G162" s="16"/>
      <c r="H162" s="16"/>
    </row>
    <row r="163" spans="6:8" x14ac:dyDescent="0.2">
      <c r="F163" s="16"/>
      <c r="G163" s="16"/>
      <c r="H163" s="16"/>
    </row>
    <row r="164" spans="6:8" x14ac:dyDescent="0.2">
      <c r="F164" s="16"/>
      <c r="G164" s="16"/>
      <c r="H164" s="16"/>
    </row>
    <row r="165" spans="6:8" x14ac:dyDescent="0.2">
      <c r="F165" s="16"/>
      <c r="G165" s="16"/>
      <c r="H165" s="16"/>
    </row>
    <row r="166" spans="6:8" x14ac:dyDescent="0.2">
      <c r="F166" s="16"/>
      <c r="G166" s="16"/>
      <c r="H166" s="16"/>
    </row>
    <row r="167" spans="6:8" x14ac:dyDescent="0.2">
      <c r="F167" s="16"/>
      <c r="G167" s="16"/>
      <c r="H167" s="16"/>
    </row>
    <row r="168" spans="6:8" x14ac:dyDescent="0.2">
      <c r="F168" s="16"/>
      <c r="G168" s="16"/>
      <c r="H168" s="16"/>
    </row>
    <row r="169" spans="6:8" x14ac:dyDescent="0.2">
      <c r="F169" s="16"/>
      <c r="G169" s="16"/>
      <c r="H169" s="16"/>
    </row>
    <row r="170" spans="6:8" x14ac:dyDescent="0.2">
      <c r="F170" s="16"/>
      <c r="G170" s="16"/>
      <c r="H170" s="16"/>
    </row>
    <row r="171" spans="6:8" x14ac:dyDescent="0.2">
      <c r="F171" s="16"/>
      <c r="G171" s="16"/>
      <c r="H171" s="16"/>
    </row>
    <row r="172" spans="6:8" x14ac:dyDescent="0.2">
      <c r="F172" s="16"/>
      <c r="G172" s="16"/>
      <c r="H172" s="16"/>
    </row>
    <row r="173" spans="6:8" x14ac:dyDescent="0.2">
      <c r="F173" s="16"/>
      <c r="G173" s="16"/>
      <c r="H173" s="16"/>
    </row>
    <row r="174" spans="6:8" x14ac:dyDescent="0.2">
      <c r="F174" s="16"/>
      <c r="G174" s="16"/>
      <c r="H174" s="16"/>
    </row>
    <row r="175" spans="6:8" x14ac:dyDescent="0.2">
      <c r="F175" s="16"/>
      <c r="G175" s="16"/>
      <c r="H175" s="16"/>
    </row>
    <row r="176" spans="6:8" x14ac:dyDescent="0.2">
      <c r="F176" s="16"/>
      <c r="G176" s="16"/>
      <c r="H176" s="16"/>
    </row>
    <row r="177" spans="6:8" x14ac:dyDescent="0.2">
      <c r="F177" s="16"/>
      <c r="G177" s="16"/>
      <c r="H177" s="16"/>
    </row>
    <row r="178" spans="6:8" x14ac:dyDescent="0.2">
      <c r="F178" s="16"/>
      <c r="G178" s="16"/>
      <c r="H178" s="16"/>
    </row>
    <row r="179" spans="6:8" x14ac:dyDescent="0.2">
      <c r="F179" s="16"/>
      <c r="G179" s="16"/>
      <c r="H179" s="16"/>
    </row>
    <row r="180" spans="6:8" x14ac:dyDescent="0.2">
      <c r="F180" s="16"/>
      <c r="G180" s="16"/>
      <c r="H180" s="16"/>
    </row>
    <row r="181" spans="6:8" x14ac:dyDescent="0.2">
      <c r="F181" s="16"/>
      <c r="G181" s="16"/>
      <c r="H181" s="16"/>
    </row>
    <row r="182" spans="6:8" x14ac:dyDescent="0.2">
      <c r="F182" s="16"/>
      <c r="G182" s="16"/>
      <c r="H182" s="16"/>
    </row>
    <row r="183" spans="6:8" x14ac:dyDescent="0.2">
      <c r="F183" s="16"/>
      <c r="G183" s="16"/>
      <c r="H183" s="16"/>
    </row>
    <row r="184" spans="6:8" x14ac:dyDescent="0.2">
      <c r="F184" s="16"/>
      <c r="G184" s="16"/>
      <c r="H184" s="16"/>
    </row>
    <row r="185" spans="6:8" x14ac:dyDescent="0.2">
      <c r="F185" s="16"/>
      <c r="G185" s="16"/>
      <c r="H185" s="16"/>
    </row>
    <row r="186" spans="6:8" x14ac:dyDescent="0.2">
      <c r="F186" s="16"/>
      <c r="G186" s="16"/>
      <c r="H186" s="16"/>
    </row>
    <row r="187" spans="6:8" x14ac:dyDescent="0.2">
      <c r="F187" s="16"/>
      <c r="G187" s="16"/>
      <c r="H187" s="16"/>
    </row>
    <row r="188" spans="6:8" x14ac:dyDescent="0.2">
      <c r="F188" s="16"/>
      <c r="G188" s="16"/>
      <c r="H188" s="16"/>
    </row>
    <row r="189" spans="6:8" x14ac:dyDescent="0.2">
      <c r="F189" s="16"/>
      <c r="G189" s="16"/>
      <c r="H189" s="16"/>
    </row>
    <row r="190" spans="6:8" x14ac:dyDescent="0.2">
      <c r="F190" s="16"/>
      <c r="G190" s="16"/>
      <c r="H190" s="16"/>
    </row>
    <row r="191" spans="6:8" x14ac:dyDescent="0.2">
      <c r="F191" s="16"/>
      <c r="G191" s="16"/>
      <c r="H191" s="16"/>
    </row>
    <row r="192" spans="6:8" x14ac:dyDescent="0.2">
      <c r="F192" s="16"/>
      <c r="G192" s="16"/>
      <c r="H192" s="16"/>
    </row>
    <row r="193" spans="6:8" x14ac:dyDescent="0.2">
      <c r="F193" s="16"/>
      <c r="G193" s="16"/>
      <c r="H193" s="16"/>
    </row>
    <row r="194" spans="6:8" x14ac:dyDescent="0.2">
      <c r="F194" s="16"/>
      <c r="G194" s="16"/>
      <c r="H194" s="16"/>
    </row>
    <row r="195" spans="6:8" x14ac:dyDescent="0.2">
      <c r="F195" s="16"/>
      <c r="G195" s="16"/>
      <c r="H195" s="16"/>
    </row>
    <row r="196" spans="6:8" x14ac:dyDescent="0.2">
      <c r="F196" s="16"/>
      <c r="G196" s="16"/>
      <c r="H196" s="16"/>
    </row>
    <row r="197" spans="6:8" x14ac:dyDescent="0.2">
      <c r="F197" s="16"/>
      <c r="G197" s="16"/>
      <c r="H197" s="16"/>
    </row>
    <row r="198" spans="6:8" x14ac:dyDescent="0.2">
      <c r="F198" s="16"/>
      <c r="G198" s="16"/>
      <c r="H198" s="16"/>
    </row>
    <row r="199" spans="6:8" x14ac:dyDescent="0.2">
      <c r="F199" s="16"/>
      <c r="G199" s="16"/>
      <c r="H199" s="16"/>
    </row>
    <row r="200" spans="6:8" x14ac:dyDescent="0.2">
      <c r="F200" s="16"/>
      <c r="G200" s="16"/>
      <c r="H200" s="16"/>
    </row>
    <row r="201" spans="6:8" x14ac:dyDescent="0.2">
      <c r="F201" s="16"/>
      <c r="G201" s="16"/>
      <c r="H201" s="16"/>
    </row>
    <row r="202" spans="6:8" x14ac:dyDescent="0.2">
      <c r="F202" s="16"/>
      <c r="G202" s="16"/>
      <c r="H202" s="16"/>
    </row>
    <row r="203" spans="6:8" x14ac:dyDescent="0.2">
      <c r="F203" s="16"/>
      <c r="G203" s="16"/>
      <c r="H203" s="16"/>
    </row>
    <row r="204" spans="6:8" x14ac:dyDescent="0.2">
      <c r="F204" s="16"/>
      <c r="G204" s="16"/>
      <c r="H204" s="16"/>
    </row>
    <row r="205" spans="6:8" x14ac:dyDescent="0.2">
      <c r="F205" s="16"/>
      <c r="G205" s="16"/>
      <c r="H205" s="16"/>
    </row>
    <row r="206" spans="6:8" x14ac:dyDescent="0.2">
      <c r="F206" s="16"/>
      <c r="G206" s="16"/>
      <c r="H206" s="16"/>
    </row>
    <row r="207" spans="6:8" x14ac:dyDescent="0.2">
      <c r="F207" s="16"/>
      <c r="G207" s="16"/>
      <c r="H207" s="16"/>
    </row>
    <row r="208" spans="6:8" x14ac:dyDescent="0.2">
      <c r="F208" s="16"/>
      <c r="G208" s="16"/>
      <c r="H208" s="16"/>
    </row>
    <row r="209" spans="6:8" x14ac:dyDescent="0.2">
      <c r="F209" s="16"/>
      <c r="G209" s="16"/>
      <c r="H209" s="16"/>
    </row>
    <row r="210" spans="6:8" x14ac:dyDescent="0.2">
      <c r="F210" s="16"/>
      <c r="G210" s="16"/>
      <c r="H210" s="16"/>
    </row>
    <row r="211" spans="6:8" x14ac:dyDescent="0.2">
      <c r="F211" s="16"/>
      <c r="G211" s="16"/>
      <c r="H211" s="16"/>
    </row>
    <row r="212" spans="6:8" x14ac:dyDescent="0.2">
      <c r="F212" s="16"/>
      <c r="G212" s="16"/>
      <c r="H212" s="16"/>
    </row>
    <row r="213" spans="6:8" x14ac:dyDescent="0.2">
      <c r="F213" s="16"/>
      <c r="G213" s="16"/>
      <c r="H213" s="16"/>
    </row>
    <row r="214" spans="6:8" x14ac:dyDescent="0.2">
      <c r="F214" s="16"/>
      <c r="G214" s="16"/>
      <c r="H214" s="16"/>
    </row>
    <row r="215" spans="6:8" x14ac:dyDescent="0.2">
      <c r="F215" s="16"/>
      <c r="G215" s="16"/>
      <c r="H215" s="16"/>
    </row>
    <row r="216" spans="6:8" x14ac:dyDescent="0.2">
      <c r="F216" s="16"/>
      <c r="G216" s="16"/>
      <c r="H216" s="16"/>
    </row>
    <row r="217" spans="6:8" x14ac:dyDescent="0.2">
      <c r="F217" s="16"/>
      <c r="G217" s="16"/>
      <c r="H217" s="16"/>
    </row>
    <row r="218" spans="6:8" x14ac:dyDescent="0.2">
      <c r="F218" s="16"/>
      <c r="G218" s="16"/>
      <c r="H218" s="16"/>
    </row>
    <row r="219" spans="6:8" x14ac:dyDescent="0.2">
      <c r="F219" s="16"/>
      <c r="G219" s="16"/>
      <c r="H219" s="16"/>
    </row>
    <row r="220" spans="6:8" x14ac:dyDescent="0.2">
      <c r="F220" s="16"/>
      <c r="G220" s="16"/>
      <c r="H220" s="16"/>
    </row>
    <row r="221" spans="6:8" x14ac:dyDescent="0.2">
      <c r="F221" s="16"/>
      <c r="G221" s="16"/>
      <c r="H221" s="16"/>
    </row>
    <row r="222" spans="6:8" x14ac:dyDescent="0.2">
      <c r="F222" s="16"/>
      <c r="G222" s="16"/>
      <c r="H222" s="16"/>
    </row>
    <row r="223" spans="6:8" x14ac:dyDescent="0.2">
      <c r="F223" s="16"/>
      <c r="G223" s="16"/>
      <c r="H223" s="16"/>
    </row>
    <row r="224" spans="6:8" x14ac:dyDescent="0.2">
      <c r="F224" s="16"/>
      <c r="G224" s="16"/>
      <c r="H224" s="16"/>
    </row>
    <row r="225" spans="6:8" x14ac:dyDescent="0.2">
      <c r="F225" s="16"/>
      <c r="G225" s="16"/>
      <c r="H225" s="16"/>
    </row>
    <row r="226" spans="6:8" x14ac:dyDescent="0.2">
      <c r="F226" s="16"/>
      <c r="G226" s="16"/>
      <c r="H226" s="16"/>
    </row>
    <row r="227" spans="6:8" x14ac:dyDescent="0.2">
      <c r="F227" s="16"/>
      <c r="G227" s="16"/>
      <c r="H227" s="16"/>
    </row>
    <row r="228" spans="6:8" x14ac:dyDescent="0.2">
      <c r="F228" s="16"/>
      <c r="G228" s="16"/>
      <c r="H228" s="16"/>
    </row>
    <row r="229" spans="6:8" x14ac:dyDescent="0.2">
      <c r="F229" s="16"/>
      <c r="G229" s="16"/>
      <c r="H229" s="16"/>
    </row>
    <row r="230" spans="6:8" x14ac:dyDescent="0.2">
      <c r="F230" s="16"/>
      <c r="G230" s="16"/>
      <c r="H230" s="16"/>
    </row>
    <row r="231" spans="6:8" x14ac:dyDescent="0.2">
      <c r="F231" s="16"/>
      <c r="G231" s="16"/>
      <c r="H231" s="16"/>
    </row>
    <row r="232" spans="6:8" x14ac:dyDescent="0.2">
      <c r="F232" s="16"/>
      <c r="G232" s="16"/>
      <c r="H232" s="16"/>
    </row>
    <row r="233" spans="6:8" x14ac:dyDescent="0.2">
      <c r="F233" s="16"/>
      <c r="G233" s="16"/>
      <c r="H233" s="16"/>
    </row>
    <row r="234" spans="6:8" x14ac:dyDescent="0.2">
      <c r="F234" s="16"/>
      <c r="G234" s="16"/>
      <c r="H234" s="16"/>
    </row>
    <row r="235" spans="6:8" x14ac:dyDescent="0.2">
      <c r="F235" s="16"/>
      <c r="G235" s="16"/>
      <c r="H235" s="16"/>
    </row>
    <row r="236" spans="6:8" x14ac:dyDescent="0.2">
      <c r="F236" s="16"/>
      <c r="G236" s="16"/>
      <c r="H236" s="16"/>
    </row>
    <row r="237" spans="6:8" x14ac:dyDescent="0.2">
      <c r="F237" s="16"/>
      <c r="G237" s="16"/>
      <c r="H237" s="16"/>
    </row>
    <row r="238" spans="6:8" x14ac:dyDescent="0.2">
      <c r="F238" s="16"/>
      <c r="G238" s="16"/>
      <c r="H238" s="16"/>
    </row>
    <row r="239" spans="6:8" x14ac:dyDescent="0.2">
      <c r="F239" s="16"/>
      <c r="G239" s="16"/>
      <c r="H239" s="16"/>
    </row>
    <row r="240" spans="6:8" x14ac:dyDescent="0.2">
      <c r="F240" s="16"/>
      <c r="G240" s="16"/>
      <c r="H240" s="16"/>
    </row>
    <row r="241" spans="6:8" x14ac:dyDescent="0.2">
      <c r="F241" s="16"/>
      <c r="G241" s="16"/>
      <c r="H241" s="16"/>
    </row>
    <row r="242" spans="6:8" x14ac:dyDescent="0.2">
      <c r="F242" s="16"/>
      <c r="G242" s="16"/>
      <c r="H242" s="16"/>
    </row>
    <row r="243" spans="6:8" x14ac:dyDescent="0.2">
      <c r="F243" s="16"/>
      <c r="G243" s="16"/>
      <c r="H243" s="16"/>
    </row>
    <row r="244" spans="6:8" x14ac:dyDescent="0.2">
      <c r="F244" s="16"/>
      <c r="G244" s="16"/>
      <c r="H244" s="16"/>
    </row>
    <row r="245" spans="6:8" x14ac:dyDescent="0.2">
      <c r="F245" s="16"/>
      <c r="G245" s="16"/>
      <c r="H245" s="16"/>
    </row>
    <row r="246" spans="6:8" x14ac:dyDescent="0.2">
      <c r="F246" s="16"/>
      <c r="G246" s="16"/>
      <c r="H246" s="16"/>
    </row>
    <row r="247" spans="6:8" x14ac:dyDescent="0.2">
      <c r="F247" s="16"/>
      <c r="G247" s="16"/>
      <c r="H247" s="16"/>
    </row>
    <row r="248" spans="6:8" x14ac:dyDescent="0.2">
      <c r="F248" s="16"/>
      <c r="G248" s="16"/>
      <c r="H248" s="16"/>
    </row>
    <row r="249" spans="6:8" x14ac:dyDescent="0.2">
      <c r="F249" s="16"/>
      <c r="G249" s="16"/>
      <c r="H249" s="16"/>
    </row>
    <row r="250" spans="6:8" x14ac:dyDescent="0.2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DC16</vt:lpstr>
      <vt:lpstr>DC18</vt:lpstr>
      <vt:lpstr>DC19</vt:lpstr>
      <vt:lpstr>DC20</vt:lpstr>
      <vt:lpstr>FS161</vt:lpstr>
      <vt:lpstr>FS162</vt:lpstr>
      <vt:lpstr>FS163</vt:lpstr>
      <vt:lpstr>FS181</vt:lpstr>
      <vt:lpstr>FS182</vt:lpstr>
      <vt:lpstr>FS183</vt:lpstr>
      <vt:lpstr>FS184</vt:lpstr>
      <vt:lpstr>FS185</vt:lpstr>
      <vt:lpstr>FS191</vt:lpstr>
      <vt:lpstr>FS192</vt:lpstr>
      <vt:lpstr>FS193</vt:lpstr>
      <vt:lpstr>FS194</vt:lpstr>
      <vt:lpstr>FS195</vt:lpstr>
      <vt:lpstr>FS196</vt:lpstr>
      <vt:lpstr>FS201</vt:lpstr>
      <vt:lpstr>FS203</vt:lpstr>
      <vt:lpstr>FS204</vt:lpstr>
      <vt:lpstr>FS205</vt:lpstr>
      <vt:lpstr>MAN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Ngobeni</dc:creator>
  <cp:lastModifiedBy>Marvin Ngobeni</cp:lastModifiedBy>
  <dcterms:created xsi:type="dcterms:W3CDTF">2026-04-20T13:25:29Z</dcterms:created>
  <dcterms:modified xsi:type="dcterms:W3CDTF">2026-04-20T13:34:55Z</dcterms:modified>
</cp:coreProperties>
</file>